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firstSheet="1" activeTab="3"/>
  </bookViews>
  <sheets>
    <sheet name="prijedlog prihoda 2018" sheetId="1" r:id="rId1"/>
    <sheet name="plan prihoda prijedlog 2019" sheetId="2" r:id="rId2"/>
    <sheet name="plan prihoda prijedlog 2020" sheetId="3" r:id="rId3"/>
    <sheet name="opći dio 2018-2020" sheetId="4" r:id="rId4"/>
    <sheet name="plan prihoda 2018" sheetId="5" r:id="rId5"/>
  </sheets>
  <definedNames>
    <definedName name="_xlnm.Print_Titles" localSheetId="0">'prijedlog prihoda 2018'!$1:$1</definedName>
  </definedNames>
  <calcPr fullCalcOnLoad="1"/>
</workbook>
</file>

<file path=xl/sharedStrings.xml><?xml version="1.0" encoding="utf-8"?>
<sst xmlns="http://schemas.openxmlformats.org/spreadsheetml/2006/main" count="165" uniqueCount="55">
  <si>
    <t>u kunama</t>
  </si>
  <si>
    <t>Izvor prihoda i primitaka</t>
  </si>
  <si>
    <t>Oznaka                           rač.iz                                      računskog                                         plana</t>
  </si>
  <si>
    <t>Ukupno (po izvorima)</t>
  </si>
  <si>
    <t>državni proračun</t>
  </si>
  <si>
    <t>Opći prihodi i primici- Izvor 1.2.</t>
  </si>
  <si>
    <t>pomoći izravnanja decentralizirane funkcije - Izvor 5.4</t>
  </si>
  <si>
    <t>prihodi od poreza za redovnu djelatnost - Izvor 1.1.</t>
  </si>
  <si>
    <t>vlastiti prihodi proračun korisnik - Izvor 3.1</t>
  </si>
  <si>
    <t>pomoći iz proračuna-prorač korisnik - Izvor 5.5</t>
  </si>
  <si>
    <t>prihodi od prodaje proizvoda i rode- zadruge - izvor 3.3.</t>
  </si>
  <si>
    <t>ostali nespomenuti prihodi- Izvor 4.5</t>
  </si>
  <si>
    <t>prihodi od prodaje proizvedene imovine - Izvor 7.6</t>
  </si>
  <si>
    <t>pomoći iz proračuna-žup str vijeća - Izvor 5.5.</t>
  </si>
  <si>
    <t>U Novigradu, 21.12.2015.</t>
  </si>
  <si>
    <t>Lidija Peroš, prof.</t>
  </si>
  <si>
    <t>Vlastiti prihodi-papir,kamate izvor 3.4</t>
  </si>
  <si>
    <t>sredstva EU-proračunski korisnik  Izvor 5.8</t>
  </si>
  <si>
    <t>pomoći iz proračuna-EU županija - Izvor 5.6-pomagači,shema školsko mlijeko i voće</t>
  </si>
  <si>
    <t>tekuće donacije-udruga invalida - izvor 6.5</t>
  </si>
  <si>
    <t>ostali nespo prihodi - Izvor 4.9</t>
  </si>
  <si>
    <t>Ravnateljica škole:</t>
  </si>
  <si>
    <t>2018.</t>
  </si>
  <si>
    <t>Ukupno prihodi i primici za 2018.</t>
  </si>
  <si>
    <t>PRIJEDLOG PLANA PRIHODA I PRIMITAKA ZA 2019. GODINU</t>
  </si>
  <si>
    <t>2019.</t>
  </si>
  <si>
    <t>Ukupno prihodi i primici za 2019.</t>
  </si>
  <si>
    <t>PRIJEDLOG PLANA PRIHODA I PRIMITAKA ZA 2020. godinu</t>
  </si>
  <si>
    <t>2020.</t>
  </si>
  <si>
    <t>Ukupno prihodi i primici za 2020.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</si>
  <si>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</si>
  <si>
    <t>Prijedlog plana 
za 2018.</t>
  </si>
  <si>
    <t>Projekcija plana
za 2019.</t>
  </si>
  <si>
    <t>Projekcija plana 
za 2020.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</si>
  <si>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</si>
  <si>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</si>
  <si>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</si>
  <si>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</si>
  <si>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</si>
  <si>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</si>
  <si>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</si>
  <si>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</si>
  <si>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</si>
  <si>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</si>
  <si>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</si>
  <si>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</si>
  <si>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</si>
  <si>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</si>
  <si>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 xml:space="preserve">OPĆI DIO </t>
  </si>
  <si>
    <t>PRIJDLOG PLANA PRIHODA I PRIMITAKA ZA 2018. GODINU u kunama</t>
  </si>
  <si>
    <t xml:space="preserve">U Novigradu, </t>
  </si>
  <si>
    <t>PRIJEDLOG PLANA PRIHODA I PRIMITAKA ZA 2020. godinu u kunama</t>
  </si>
  <si>
    <t>PRIJEDLOG PLANA PRIHODA I PRIMITAKA ZA 2019. GODINU u kunama</t>
  </si>
  <si>
    <t>U Novigradu, 24.10.2017</t>
  </si>
  <si>
    <t xml:space="preserve">Lidija Peroš, prof.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</si>
</sst>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_-* #,##0.0\ _k_n_-;\-* #,##0.0\ _k_n_-;_-* &quot;-&quot;?\ _k_n_-;_-@_-"/>
    <numFmt numFmtId="168" formatCode="_-* #,##0.000_-;\-* #,##0.000_-;_-* &quot;-&quot;??_-;_-@_-"/>
  </numFmts>
  <fonts count="62">
    <font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.85"/>
      <color indexed="8"/>
      <name val="Times New Roman"/>
      <family val="1"/>
    </font>
    <font>
      <i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14" fillId="6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5" fillId="33" borderId="0" applyNumberFormat="0" applyBorder="0" applyAlignment="0" applyProtection="0"/>
    <xf numFmtId="0" fontId="45" fillId="34" borderId="1" applyNumberFormat="0" applyFont="0" applyAlignment="0" applyProtection="0"/>
    <xf numFmtId="0" fontId="16" fillId="35" borderId="2" applyNumberFormat="0" applyAlignment="0" applyProtection="0"/>
    <xf numFmtId="0" fontId="17" fillId="36" borderId="3" applyNumberFormat="0" applyAlignment="0" applyProtection="0"/>
    <xf numFmtId="0" fontId="47" fillId="3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13" borderId="2" applyNumberFormat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8" fillId="44" borderId="7" applyNumberFormat="0" applyAlignment="0" applyProtection="0"/>
    <xf numFmtId="0" fontId="49" fillId="44" borderId="8" applyNumberFormat="0" applyAlignment="0" applyProtection="0"/>
    <xf numFmtId="0" fontId="24" fillId="0" borderId="9" applyNumberFormat="0" applyFill="0" applyAlignment="0" applyProtection="0"/>
    <xf numFmtId="0" fontId="50" fillId="4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55" fillId="46" borderId="0" applyNumberFormat="0" applyBorder="0" applyAlignment="0" applyProtection="0"/>
    <xf numFmtId="0" fontId="0" fillId="4" borderId="13" applyNumberFormat="0" applyFont="0" applyAlignment="0" applyProtection="0"/>
    <xf numFmtId="0" fontId="26" fillId="35" borderId="14" applyNumberFormat="0" applyAlignment="0" applyProtection="0"/>
    <xf numFmtId="9" fontId="45" fillId="0" borderId="0" applyFont="0" applyFill="0" applyBorder="0" applyAlignment="0" applyProtection="0"/>
    <xf numFmtId="0" fontId="56" fillId="0" borderId="15" applyNumberFormat="0" applyFill="0" applyAlignment="0" applyProtection="0"/>
    <xf numFmtId="0" fontId="57" fillId="47" borderId="1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60" fillId="0" borderId="18" applyNumberFormat="0" applyFill="0" applyAlignment="0" applyProtection="0"/>
    <xf numFmtId="0" fontId="61" fillId="48" borderId="8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41" fontId="45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 quotePrefix="1">
      <alignment horizontal="left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 quotePrefix="1">
      <alignment horizontal="left" vertical="center" wrapText="1"/>
    </xf>
    <xf numFmtId="0" fontId="3" fillId="0" borderId="0" xfId="0" applyNumberFormat="1" applyFont="1" applyFill="1" applyBorder="1" applyAlignment="1" applyProtection="1" quotePrefix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/>
    </xf>
    <xf numFmtId="0" fontId="29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165" fontId="4" fillId="0" borderId="0" xfId="10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9" fillId="49" borderId="20" xfId="0" applyNumberFormat="1" applyFont="1" applyFill="1" applyBorder="1" applyAlignment="1">
      <alignment horizontal="left" wrapText="1"/>
    </xf>
    <xf numFmtId="1" fontId="29" fillId="49" borderId="21" xfId="0" applyNumberFormat="1" applyFont="1" applyFill="1" applyBorder="1" applyAlignment="1">
      <alignment horizontal="left" wrapText="1"/>
    </xf>
    <xf numFmtId="0" fontId="29" fillId="0" borderId="22" xfId="0" applyFont="1" applyBorder="1" applyAlignment="1">
      <alignment vertical="center" wrapText="1"/>
    </xf>
    <xf numFmtId="1" fontId="30" fillId="0" borderId="23" xfId="0" applyNumberFormat="1" applyFont="1" applyBorder="1" applyAlignment="1">
      <alignment horizontal="left" wrapText="1"/>
    </xf>
    <xf numFmtId="1" fontId="30" fillId="0" borderId="21" xfId="0" applyNumberFormat="1" applyFont="1" applyBorder="1" applyAlignment="1">
      <alignment horizontal="left" wrapText="1"/>
    </xf>
    <xf numFmtId="3" fontId="30" fillId="0" borderId="0" xfId="0" applyNumberFormat="1" applyFont="1" applyBorder="1" applyAlignment="1">
      <alignment/>
    </xf>
    <xf numFmtId="1" fontId="30" fillId="0" borderId="20" xfId="0" applyNumberFormat="1" applyFont="1" applyBorder="1" applyAlignment="1">
      <alignment wrapText="1"/>
    </xf>
    <xf numFmtId="1" fontId="29" fillId="0" borderId="24" xfId="0" applyNumberFormat="1" applyFont="1" applyBorder="1" applyAlignment="1">
      <alignment wrapText="1"/>
    </xf>
    <xf numFmtId="165" fontId="29" fillId="0" borderId="20" xfId="100" applyNumberFormat="1" applyFont="1" applyBorder="1" applyAlignment="1">
      <alignment wrapText="1"/>
    </xf>
    <xf numFmtId="0" fontId="30" fillId="0" borderId="22" xfId="0" applyFont="1" applyBorder="1" applyAlignment="1">
      <alignment vertical="center" wrapText="1"/>
    </xf>
    <xf numFmtId="164" fontId="30" fillId="0" borderId="19" xfId="100" applyFont="1" applyBorder="1" applyAlignment="1">
      <alignment horizontal="center" wrapText="1"/>
    </xf>
    <xf numFmtId="1" fontId="29" fillId="49" borderId="25" xfId="0" applyNumberFormat="1" applyFont="1" applyFill="1" applyBorder="1" applyAlignment="1">
      <alignment horizontal="right" vertical="top" wrapText="1"/>
    </xf>
    <xf numFmtId="1" fontId="29" fillId="49" borderId="23" xfId="0" applyNumberFormat="1" applyFont="1" applyFill="1" applyBorder="1" applyAlignment="1">
      <alignment horizontal="right" vertical="top" wrapText="1"/>
    </xf>
    <xf numFmtId="0" fontId="30" fillId="0" borderId="19" xfId="0" applyFont="1" applyBorder="1" applyAlignment="1">
      <alignment/>
    </xf>
    <xf numFmtId="3" fontId="4" fillId="0" borderId="0" xfId="0" applyNumberFormat="1" applyFont="1" applyBorder="1" applyAlignment="1">
      <alignment/>
    </xf>
    <xf numFmtId="165" fontId="4" fillId="0" borderId="19" xfId="100" applyNumberFormat="1" applyFont="1" applyBorder="1" applyAlignment="1">
      <alignment/>
    </xf>
    <xf numFmtId="0" fontId="4" fillId="0" borderId="26" xfId="0" applyFont="1" applyBorder="1" applyAlignment="1">
      <alignment/>
    </xf>
    <xf numFmtId="0" fontId="30" fillId="0" borderId="19" xfId="0" applyFont="1" applyBorder="1" applyAlignment="1">
      <alignment horizontal="center" vertical="center" wrapText="1"/>
    </xf>
    <xf numFmtId="0" fontId="29" fillId="0" borderId="27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" fontId="30" fillId="0" borderId="19" xfId="0" applyNumberFormat="1" applyFont="1" applyBorder="1" applyAlignment="1">
      <alignment horizontal="left" wrapText="1"/>
    </xf>
    <xf numFmtId="3" fontId="30" fillId="0" borderId="19" xfId="0" applyNumberFormat="1" applyFont="1" applyBorder="1" applyAlignment="1">
      <alignment horizontal="center" vertical="center" wrapText="1"/>
    </xf>
    <xf numFmtId="3" fontId="30" fillId="0" borderId="19" xfId="0" applyNumberFormat="1" applyFont="1" applyBorder="1" applyAlignment="1">
      <alignment/>
    </xf>
    <xf numFmtId="165" fontId="30" fillId="0" borderId="19" xfId="100" applyNumberFormat="1" applyFont="1" applyBorder="1" applyAlignment="1">
      <alignment horizontal="left" wrapText="1"/>
    </xf>
    <xf numFmtId="165" fontId="30" fillId="0" borderId="19" xfId="100" applyNumberFormat="1" applyFont="1" applyBorder="1" applyAlignment="1">
      <alignment horizontal="center" wrapText="1"/>
    </xf>
    <xf numFmtId="165" fontId="30" fillId="0" borderId="19" xfId="100" applyNumberFormat="1" applyFont="1" applyBorder="1" applyAlignment="1">
      <alignment wrapText="1"/>
    </xf>
    <xf numFmtId="1" fontId="30" fillId="0" borderId="19" xfId="0" applyNumberFormat="1" applyFont="1" applyBorder="1" applyAlignment="1">
      <alignment wrapText="1"/>
    </xf>
    <xf numFmtId="164" fontId="30" fillId="0" borderId="19" xfId="100" applyFont="1" applyBorder="1" applyAlignment="1">
      <alignment/>
    </xf>
    <xf numFmtId="0" fontId="29" fillId="0" borderId="29" xfId="0" applyFont="1" applyBorder="1" applyAlignment="1">
      <alignment vertical="center" wrapText="1"/>
    </xf>
    <xf numFmtId="0" fontId="29" fillId="0" borderId="26" xfId="0" applyFont="1" applyBorder="1" applyAlignment="1">
      <alignment horizontal="center" vertical="center" wrapText="1"/>
    </xf>
    <xf numFmtId="164" fontId="30" fillId="0" borderId="19" xfId="100" applyFont="1" applyBorder="1" applyAlignment="1">
      <alignment horizontal="center" vertical="center" wrapText="1"/>
    </xf>
    <xf numFmtId="165" fontId="30" fillId="0" borderId="19" xfId="100" applyNumberFormat="1" applyFont="1" applyBorder="1" applyAlignment="1">
      <alignment/>
    </xf>
    <xf numFmtId="165" fontId="32" fillId="0" borderId="19" xfId="100" applyNumberFormat="1" applyFont="1" applyBorder="1" applyAlignment="1">
      <alignment/>
    </xf>
    <xf numFmtId="3" fontId="30" fillId="0" borderId="21" xfId="0" applyNumberFormat="1" applyFont="1" applyBorder="1" applyAlignment="1">
      <alignment/>
    </xf>
    <xf numFmtId="3" fontId="30" fillId="0" borderId="30" xfId="0" applyNumberFormat="1" applyFont="1" applyBorder="1" applyAlignment="1">
      <alignment/>
    </xf>
    <xf numFmtId="165" fontId="30" fillId="0" borderId="31" xfId="0" applyNumberFormat="1" applyFont="1" applyBorder="1" applyAlignment="1">
      <alignment/>
    </xf>
    <xf numFmtId="165" fontId="4" fillId="0" borderId="31" xfId="0" applyNumberFormat="1" applyFont="1" applyBorder="1" applyAlignment="1">
      <alignment/>
    </xf>
    <xf numFmtId="0" fontId="4" fillId="0" borderId="32" xfId="0" applyFont="1" applyBorder="1" applyAlignment="1">
      <alignment/>
    </xf>
    <xf numFmtId="165" fontId="30" fillId="0" borderId="32" xfId="0" applyNumberFormat="1" applyFont="1" applyBorder="1" applyAlignment="1">
      <alignment/>
    </xf>
    <xf numFmtId="0" fontId="4" fillId="0" borderId="33" xfId="0" applyFont="1" applyBorder="1" applyAlignment="1">
      <alignment/>
    </xf>
    <xf numFmtId="165" fontId="4" fillId="0" borderId="32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left" wrapText="1"/>
    </xf>
    <xf numFmtId="1" fontId="5" fillId="0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1" fontId="4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wrapText="1"/>
    </xf>
    <xf numFmtId="165" fontId="4" fillId="0" borderId="0" xfId="100" applyNumberFormat="1" applyFont="1" applyBorder="1" applyAlignment="1">
      <alignment horizontal="left" wrapText="1"/>
    </xf>
    <xf numFmtId="1" fontId="4" fillId="0" borderId="0" xfId="0" applyNumberFormat="1" applyFont="1" applyBorder="1" applyAlignment="1">
      <alignment horizontal="right" wrapText="1"/>
    </xf>
    <xf numFmtId="165" fontId="4" fillId="0" borderId="0" xfId="100" applyNumberFormat="1" applyFont="1" applyBorder="1" applyAlignment="1">
      <alignment wrapText="1"/>
    </xf>
    <xf numFmtId="1" fontId="4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 wrapText="1"/>
    </xf>
    <xf numFmtId="165" fontId="5" fillId="0" borderId="0" xfId="100" applyNumberFormat="1" applyFont="1" applyBorder="1" applyAlignment="1">
      <alignment wrapText="1"/>
    </xf>
    <xf numFmtId="1" fontId="31" fillId="0" borderId="0" xfId="0" applyNumberFormat="1" applyFont="1" applyBorder="1" applyAlignment="1">
      <alignment wrapText="1"/>
    </xf>
    <xf numFmtId="164" fontId="3" fillId="0" borderId="0" xfId="100" applyFont="1" applyFill="1" applyBorder="1" applyAlignment="1" applyProtection="1">
      <alignment vertical="center"/>
      <protection/>
    </xf>
    <xf numFmtId="164" fontId="4" fillId="0" borderId="0" xfId="100" applyFont="1" applyBorder="1" applyAlignment="1">
      <alignment horizontal="center" wrapText="1"/>
    </xf>
    <xf numFmtId="164" fontId="4" fillId="0" borderId="0" xfId="100" applyFont="1" applyBorder="1" applyAlignment="1">
      <alignment horizontal="center" vertical="center" wrapText="1"/>
    </xf>
    <xf numFmtId="165" fontId="32" fillId="0" borderId="0" xfId="100" applyNumberFormat="1" applyFont="1" applyBorder="1" applyAlignment="1">
      <alignment wrapText="1"/>
    </xf>
    <xf numFmtId="164" fontId="4" fillId="0" borderId="0" xfId="100" applyFont="1" applyBorder="1" applyAlignment="1">
      <alignment wrapText="1"/>
    </xf>
    <xf numFmtId="164" fontId="4" fillId="0" borderId="0" xfId="100" applyFont="1" applyBorder="1" applyAlignment="1">
      <alignment/>
    </xf>
    <xf numFmtId="166" fontId="5" fillId="0" borderId="0" xfId="100" applyNumberFormat="1" applyFont="1" applyBorder="1" applyAlignment="1">
      <alignment wrapText="1"/>
    </xf>
    <xf numFmtId="1" fontId="31" fillId="0" borderId="34" xfId="0" applyNumberFormat="1" applyFont="1" applyBorder="1" applyAlignment="1">
      <alignment wrapText="1"/>
    </xf>
    <xf numFmtId="1" fontId="5" fillId="0" borderId="35" xfId="0" applyNumberFormat="1" applyFont="1" applyBorder="1" applyAlignment="1">
      <alignment wrapText="1"/>
    </xf>
    <xf numFmtId="14" fontId="3" fillId="0" borderId="0" xfId="0" applyNumberFormat="1" applyFont="1" applyFill="1" applyBorder="1" applyAlignment="1" applyProtection="1">
      <alignment vertical="center"/>
      <protection/>
    </xf>
    <xf numFmtId="165" fontId="4" fillId="0" borderId="19" xfId="0" applyNumberFormat="1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36" fillId="0" borderId="36" xfId="0" applyFont="1" applyBorder="1" applyAlignment="1" quotePrefix="1">
      <alignment horizontal="left" wrapText="1"/>
    </xf>
    <xf numFmtId="0" fontId="36" fillId="0" borderId="32" xfId="0" applyFont="1" applyBorder="1" applyAlignment="1" quotePrefix="1">
      <alignment horizontal="left" wrapText="1"/>
    </xf>
    <xf numFmtId="0" fontId="36" fillId="0" borderId="32" xfId="0" applyFont="1" applyBorder="1" applyAlignment="1" quotePrefix="1">
      <alignment horizontal="center" wrapText="1"/>
    </xf>
    <xf numFmtId="0" fontId="36" fillId="0" borderId="32" xfId="0" applyNumberFormat="1" applyFont="1" applyFill="1" applyBorder="1" applyAlignment="1" applyProtection="1" quotePrefix="1">
      <alignment horizontal="left"/>
      <protection/>
    </xf>
    <xf numFmtId="0" fontId="10" fillId="0" borderId="19" xfId="0" applyNumberFormat="1" applyFont="1" applyFill="1" applyBorder="1" applyAlignment="1" applyProtection="1">
      <alignment horizont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3" fontId="36" fillId="7" borderId="19" xfId="0" applyNumberFormat="1" applyFont="1" applyFill="1" applyBorder="1" applyAlignment="1">
      <alignment horizontal="right"/>
    </xf>
    <xf numFmtId="3" fontId="36" fillId="0" borderId="19" xfId="0" applyNumberFormat="1" applyFont="1" applyFill="1" applyBorder="1" applyAlignment="1">
      <alignment horizontal="right"/>
    </xf>
    <xf numFmtId="0" fontId="6" fillId="7" borderId="36" xfId="0" applyFont="1" applyFill="1" applyBorder="1" applyAlignment="1">
      <alignment horizontal="left"/>
    </xf>
    <xf numFmtId="0" fontId="4" fillId="7" borderId="32" xfId="0" applyNumberFormat="1" applyFont="1" applyFill="1" applyBorder="1" applyAlignment="1" applyProtection="1">
      <alignment/>
      <protection/>
    </xf>
    <xf numFmtId="3" fontId="36" fillId="0" borderId="19" xfId="0" applyNumberFormat="1" applyFont="1" applyFill="1" applyBorder="1" applyAlignment="1" applyProtection="1">
      <alignment horizontal="right" wrapText="1"/>
      <protection/>
    </xf>
    <xf numFmtId="3" fontId="36" fillId="0" borderId="19" xfId="0" applyNumberFormat="1" applyFont="1" applyBorder="1" applyAlignment="1">
      <alignment horizontal="right"/>
    </xf>
    <xf numFmtId="3" fontId="36" fillId="7" borderId="19" xfId="0" applyNumberFormat="1" applyFont="1" applyFill="1" applyBorder="1" applyAlignment="1" applyProtection="1">
      <alignment horizontal="right" wrapText="1"/>
      <protection/>
    </xf>
    <xf numFmtId="3" fontId="36" fillId="50" borderId="36" xfId="0" applyNumberFormat="1" applyFont="1" applyFill="1" applyBorder="1" applyAlignment="1" quotePrefix="1">
      <alignment horizontal="right"/>
    </xf>
    <xf numFmtId="3" fontId="36" fillId="50" borderId="19" xfId="0" applyNumberFormat="1" applyFont="1" applyFill="1" applyBorder="1" applyAlignment="1" applyProtection="1">
      <alignment horizontal="right" wrapText="1"/>
      <protection/>
    </xf>
    <xf numFmtId="3" fontId="36" fillId="7" borderId="36" xfId="0" applyNumberFormat="1" applyFont="1" applyFill="1" applyBorder="1" applyAlignment="1" quotePrefix="1">
      <alignment horizontal="right"/>
    </xf>
    <xf numFmtId="0" fontId="2" fillId="0" borderId="0" xfId="0" applyNumberFormat="1" applyFont="1" applyFill="1" applyBorder="1" applyAlignment="1" applyProtection="1" quotePrefix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5" fillId="0" borderId="36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7" borderId="36" xfId="0" applyNumberFormat="1" applyFont="1" applyFill="1" applyBorder="1" applyAlignment="1" applyProtection="1" quotePrefix="1">
      <alignment horizontal="left" wrapText="1"/>
      <protection/>
    </xf>
    <xf numFmtId="0" fontId="7" fillId="7" borderId="3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6" fillId="50" borderId="36" xfId="0" applyNumberFormat="1" applyFont="1" applyFill="1" applyBorder="1" applyAlignment="1" applyProtection="1">
      <alignment horizontal="left" wrapText="1"/>
      <protection/>
    </xf>
    <xf numFmtId="0" fontId="36" fillId="50" borderId="32" xfId="0" applyNumberFormat="1" applyFont="1" applyFill="1" applyBorder="1" applyAlignment="1" applyProtection="1">
      <alignment horizontal="left" wrapText="1"/>
      <protection/>
    </xf>
    <xf numFmtId="0" fontId="36" fillId="50" borderId="33" xfId="0" applyNumberFormat="1" applyFont="1" applyFill="1" applyBorder="1" applyAlignment="1" applyProtection="1">
      <alignment horizontal="left" wrapText="1"/>
      <protection/>
    </xf>
    <xf numFmtId="0" fontId="36" fillId="7" borderId="36" xfId="0" applyNumberFormat="1" applyFont="1" applyFill="1" applyBorder="1" applyAlignment="1" applyProtection="1">
      <alignment horizontal="left" wrapText="1"/>
      <protection/>
    </xf>
    <xf numFmtId="0" fontId="36" fillId="7" borderId="32" xfId="0" applyNumberFormat="1" applyFont="1" applyFill="1" applyBorder="1" applyAlignment="1" applyProtection="1">
      <alignment horizontal="left" wrapText="1"/>
      <protection/>
    </xf>
    <xf numFmtId="0" fontId="36" fillId="7" borderId="33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left"/>
      <protection/>
    </xf>
    <xf numFmtId="0" fontId="6" fillId="7" borderId="36" xfId="0" applyNumberFormat="1" applyFont="1" applyFill="1" applyBorder="1" applyAlignment="1" applyProtection="1">
      <alignment horizontal="left" wrapText="1"/>
      <protection/>
    </xf>
    <xf numFmtId="0" fontId="4" fillId="7" borderId="32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wrapText="1"/>
      <protection/>
    </xf>
    <xf numFmtId="0" fontId="7" fillId="0" borderId="32" xfId="0" applyNumberFormat="1" applyFont="1" applyFill="1" applyBorder="1" applyAlignment="1" applyProtection="1">
      <alignment wrapText="1"/>
      <protection/>
    </xf>
    <xf numFmtId="0" fontId="4" fillId="0" borderId="32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36" xfId="0" applyNumberFormat="1" applyFont="1" applyFill="1" applyBorder="1" applyAlignment="1" applyProtection="1" quotePrefix="1">
      <alignment horizontal="left" wrapText="1"/>
      <protection/>
    </xf>
    <xf numFmtId="0" fontId="4" fillId="0" borderId="32" xfId="0" applyNumberFormat="1" applyFont="1" applyFill="1" applyBorder="1" applyAlignment="1" applyProtection="1">
      <alignment wrapText="1"/>
      <protection/>
    </xf>
    <xf numFmtId="0" fontId="33" fillId="0" borderId="36" xfId="0" applyFont="1" applyFill="1" applyBorder="1" applyAlignment="1" quotePrefix="1">
      <alignment horizontal="left"/>
    </xf>
    <xf numFmtId="0" fontId="34" fillId="0" borderId="32" xfId="0" applyNumberFormat="1" applyFont="1" applyFill="1" applyBorder="1" applyAlignment="1" applyProtection="1">
      <alignment/>
      <protection/>
    </xf>
    <xf numFmtId="0" fontId="33" fillId="0" borderId="36" xfId="0" applyFont="1" applyBorder="1" applyAlignment="1" quotePrefix="1">
      <alignment horizontal="left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23850"/>
          <a:ext cx="8572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2</xdr:row>
      <xdr:rowOff>704850</xdr:rowOff>
    </xdr:to>
    <xdr:sp>
      <xdr:nvSpPr>
        <xdr:cNvPr id="2" name="Line 2"/>
        <xdr:cNvSpPr>
          <a:spLocks/>
        </xdr:cNvSpPr>
      </xdr:nvSpPr>
      <xdr:spPr>
        <a:xfrm>
          <a:off x="0" y="304800"/>
          <a:ext cx="8572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361950</xdr:colOff>
      <xdr:row>20</xdr:row>
      <xdr:rowOff>76200</xdr:rowOff>
    </xdr:from>
    <xdr:to>
      <xdr:col>1</xdr:col>
      <xdr:colOff>352425</xdr:colOff>
      <xdr:row>22</xdr:row>
      <xdr:rowOff>180975</xdr:rowOff>
    </xdr:to>
    <xdr:sp>
      <xdr:nvSpPr>
        <xdr:cNvPr id="3" name="Line 2"/>
        <xdr:cNvSpPr>
          <a:spLocks/>
        </xdr:cNvSpPr>
      </xdr:nvSpPr>
      <xdr:spPr>
        <a:xfrm>
          <a:off x="361950" y="37909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26</xdr:row>
      <xdr:rowOff>0</xdr:rowOff>
    </xdr:to>
    <xdr:sp>
      <xdr:nvSpPr>
        <xdr:cNvPr id="4" name="Line 1"/>
        <xdr:cNvSpPr>
          <a:spLocks/>
        </xdr:cNvSpPr>
      </xdr:nvSpPr>
      <xdr:spPr>
        <a:xfrm>
          <a:off x="19050" y="37909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876300</xdr:colOff>
      <xdr:row>26</xdr:row>
      <xdr:rowOff>0</xdr:rowOff>
    </xdr:to>
    <xdr:sp>
      <xdr:nvSpPr>
        <xdr:cNvPr id="5" name="Line 2"/>
        <xdr:cNvSpPr>
          <a:spLocks/>
        </xdr:cNvSpPr>
      </xdr:nvSpPr>
      <xdr:spPr>
        <a:xfrm>
          <a:off x="9525" y="37909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47</xdr:row>
      <xdr:rowOff>0</xdr:rowOff>
    </xdr:to>
    <xdr:sp>
      <xdr:nvSpPr>
        <xdr:cNvPr id="6" name="Line 1"/>
        <xdr:cNvSpPr>
          <a:spLocks/>
        </xdr:cNvSpPr>
      </xdr:nvSpPr>
      <xdr:spPr>
        <a:xfrm>
          <a:off x="19050" y="4314825"/>
          <a:ext cx="8572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857250</xdr:colOff>
      <xdr:row>46</xdr:row>
      <xdr:rowOff>704850</xdr:rowOff>
    </xdr:to>
    <xdr:sp>
      <xdr:nvSpPr>
        <xdr:cNvPr id="7" name="Line 2"/>
        <xdr:cNvSpPr>
          <a:spLocks/>
        </xdr:cNvSpPr>
      </xdr:nvSpPr>
      <xdr:spPr>
        <a:xfrm>
          <a:off x="0" y="4295775"/>
          <a:ext cx="8572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58</xdr:row>
      <xdr:rowOff>19050</xdr:rowOff>
    </xdr:from>
    <xdr:to>
      <xdr:col>1</xdr:col>
      <xdr:colOff>0</xdr:colOff>
      <xdr:row>60</xdr:row>
      <xdr:rowOff>0</xdr:rowOff>
    </xdr:to>
    <xdr:sp>
      <xdr:nvSpPr>
        <xdr:cNvPr id="8" name="Line 1"/>
        <xdr:cNvSpPr>
          <a:spLocks/>
        </xdr:cNvSpPr>
      </xdr:nvSpPr>
      <xdr:spPr>
        <a:xfrm>
          <a:off x="19050" y="8210550"/>
          <a:ext cx="8572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857250</xdr:colOff>
      <xdr:row>59</xdr:row>
      <xdr:rowOff>704850</xdr:rowOff>
    </xdr:to>
    <xdr:sp>
      <xdr:nvSpPr>
        <xdr:cNvPr id="9" name="Line 2"/>
        <xdr:cNvSpPr>
          <a:spLocks/>
        </xdr:cNvSpPr>
      </xdr:nvSpPr>
      <xdr:spPr>
        <a:xfrm>
          <a:off x="0" y="8191500"/>
          <a:ext cx="8572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58</xdr:row>
      <xdr:rowOff>19050</xdr:rowOff>
    </xdr:from>
    <xdr:to>
      <xdr:col>1</xdr:col>
      <xdr:colOff>0</xdr:colOff>
      <xdr:row>60</xdr:row>
      <xdr:rowOff>0</xdr:rowOff>
    </xdr:to>
    <xdr:sp>
      <xdr:nvSpPr>
        <xdr:cNvPr id="10" name="Line 1"/>
        <xdr:cNvSpPr>
          <a:spLocks/>
        </xdr:cNvSpPr>
      </xdr:nvSpPr>
      <xdr:spPr>
        <a:xfrm>
          <a:off x="19050" y="8210550"/>
          <a:ext cx="8572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857250</xdr:colOff>
      <xdr:row>59</xdr:row>
      <xdr:rowOff>704850</xdr:rowOff>
    </xdr:to>
    <xdr:sp>
      <xdr:nvSpPr>
        <xdr:cNvPr id="11" name="Line 2"/>
        <xdr:cNvSpPr>
          <a:spLocks/>
        </xdr:cNvSpPr>
      </xdr:nvSpPr>
      <xdr:spPr>
        <a:xfrm>
          <a:off x="0" y="8191500"/>
          <a:ext cx="8572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42950"/>
          <a:ext cx="8572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857250</xdr:colOff>
      <xdr:row>5</xdr:row>
      <xdr:rowOff>704850</xdr:rowOff>
    </xdr:to>
    <xdr:sp>
      <xdr:nvSpPr>
        <xdr:cNvPr id="2" name="Line 2"/>
        <xdr:cNvSpPr>
          <a:spLocks/>
        </xdr:cNvSpPr>
      </xdr:nvSpPr>
      <xdr:spPr>
        <a:xfrm>
          <a:off x="0" y="723900"/>
          <a:ext cx="8572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62025"/>
          <a:ext cx="8572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857250</xdr:colOff>
      <xdr:row>7</xdr:row>
      <xdr:rowOff>704850</xdr:rowOff>
    </xdr:to>
    <xdr:sp>
      <xdr:nvSpPr>
        <xdr:cNvPr id="2" name="Line 2"/>
        <xdr:cNvSpPr>
          <a:spLocks/>
        </xdr:cNvSpPr>
      </xdr:nvSpPr>
      <xdr:spPr>
        <a:xfrm>
          <a:off x="0" y="942975"/>
          <a:ext cx="8572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0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962025"/>
          <a:ext cx="8572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857250</xdr:colOff>
      <xdr:row>7</xdr:row>
      <xdr:rowOff>704850</xdr:rowOff>
    </xdr:to>
    <xdr:sp>
      <xdr:nvSpPr>
        <xdr:cNvPr id="4" name="Line 2"/>
        <xdr:cNvSpPr>
          <a:spLocks/>
        </xdr:cNvSpPr>
      </xdr:nvSpPr>
      <xdr:spPr>
        <a:xfrm>
          <a:off x="0" y="942975"/>
          <a:ext cx="8572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7524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771525</xdr:colOff>
      <xdr:row>3</xdr:row>
      <xdr:rowOff>628650</xdr:rowOff>
    </xdr:to>
    <xdr:sp>
      <xdr:nvSpPr>
        <xdr:cNvPr id="2" name="Line 2"/>
        <xdr:cNvSpPr>
          <a:spLocks/>
        </xdr:cNvSpPr>
      </xdr:nvSpPr>
      <xdr:spPr>
        <a:xfrm>
          <a:off x="0" y="400050"/>
          <a:ext cx="7715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zoomScalePageLayoutView="0" workbookViewId="0" topLeftCell="B4">
      <selection activeCell="C70" sqref="C70"/>
    </sheetView>
  </sheetViews>
  <sheetFormatPr defaultColWidth="11.421875" defaultRowHeight="12.75"/>
  <cols>
    <col min="1" max="1" width="13.140625" style="6" customWidth="1"/>
    <col min="2" max="2" width="11.421875" style="6" customWidth="1"/>
    <col min="3" max="3" width="11.140625" style="6" customWidth="1"/>
    <col min="4" max="4" width="11.57421875" style="6" customWidth="1"/>
    <col min="5" max="5" width="12.00390625" style="6" customWidth="1"/>
    <col min="6" max="6" width="11.28125" style="21" customWidth="1"/>
    <col min="7" max="7" width="13.00390625" style="1" customWidth="1"/>
    <col min="8" max="8" width="10.8515625" style="1" customWidth="1"/>
    <col min="9" max="9" width="12.57421875" style="1" customWidth="1"/>
    <col min="10" max="10" width="11.140625" style="1" customWidth="1"/>
    <col min="11" max="11" width="11.421875" style="1" customWidth="1"/>
    <col min="12" max="12" width="12.421875" style="1" customWidth="1"/>
    <col min="13" max="13" width="13.00390625" style="1" customWidth="1"/>
    <col min="14" max="14" width="14.28125" style="1" customWidth="1"/>
    <col min="15" max="15" width="12.7109375" style="1" customWidth="1"/>
    <col min="16" max="16384" width="11.421875" style="1" customWidth="1"/>
  </cols>
  <sheetData>
    <row r="1" spans="1:10" ht="24" customHeight="1" thickBot="1">
      <c r="A1" s="115" t="s">
        <v>49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6" s="3" customFormat="1" ht="23.25" thickBot="1">
      <c r="A2" s="39" t="s">
        <v>1</v>
      </c>
      <c r="B2" s="40"/>
      <c r="C2" s="116" t="s">
        <v>22</v>
      </c>
      <c r="D2" s="117"/>
      <c r="E2" s="118"/>
      <c r="F2" s="118"/>
      <c r="G2" s="118"/>
      <c r="H2" s="118"/>
      <c r="I2" s="118"/>
      <c r="J2" s="118"/>
      <c r="K2" s="41"/>
      <c r="L2" s="41"/>
      <c r="M2" s="22"/>
      <c r="N2" s="44"/>
      <c r="O2" s="22"/>
      <c r="P2" s="22"/>
    </row>
    <row r="3" spans="1:16" s="3" customFormat="1" ht="79.5" thickBot="1">
      <c r="A3" s="28" t="s">
        <v>2</v>
      </c>
      <c r="B3" s="29" t="s">
        <v>4</v>
      </c>
      <c r="C3" s="46" t="s">
        <v>5</v>
      </c>
      <c r="D3" s="47" t="s">
        <v>6</v>
      </c>
      <c r="E3" s="30" t="s">
        <v>16</v>
      </c>
      <c r="F3" s="37" t="s">
        <v>7</v>
      </c>
      <c r="G3" s="30" t="s">
        <v>8</v>
      </c>
      <c r="H3" s="30" t="s">
        <v>9</v>
      </c>
      <c r="I3" s="30" t="s">
        <v>10</v>
      </c>
      <c r="J3" s="56" t="s">
        <v>11</v>
      </c>
      <c r="K3" s="57" t="s">
        <v>20</v>
      </c>
      <c r="L3" s="23" t="s">
        <v>12</v>
      </c>
      <c r="M3" s="23" t="s">
        <v>13</v>
      </c>
      <c r="N3" s="45" t="s">
        <v>19</v>
      </c>
      <c r="O3" s="45" t="s">
        <v>18</v>
      </c>
      <c r="P3" s="45" t="s">
        <v>17</v>
      </c>
    </row>
    <row r="4" spans="1:16" s="3" customFormat="1" ht="12.75">
      <c r="A4" s="31">
        <v>652</v>
      </c>
      <c r="B4" s="48"/>
      <c r="C4" s="49"/>
      <c r="D4" s="49"/>
      <c r="E4" s="50"/>
      <c r="F4" s="38">
        <v>0</v>
      </c>
      <c r="G4" s="49"/>
      <c r="H4" s="58">
        <v>0</v>
      </c>
      <c r="I4" s="49"/>
      <c r="J4" s="49">
        <v>126000</v>
      </c>
      <c r="K4" s="59">
        <v>0</v>
      </c>
      <c r="L4" s="59"/>
      <c r="M4" s="43"/>
      <c r="N4" s="22"/>
      <c r="O4" s="22"/>
      <c r="P4" s="22"/>
    </row>
    <row r="5" spans="1:16" s="3" customFormat="1" ht="12.75">
      <c r="A5" s="32">
        <v>661</v>
      </c>
      <c r="B5" s="48"/>
      <c r="C5" s="50"/>
      <c r="D5" s="50"/>
      <c r="E5" s="50">
        <v>12000</v>
      </c>
      <c r="F5" s="38">
        <v>0</v>
      </c>
      <c r="G5" s="50">
        <v>113000</v>
      </c>
      <c r="H5" s="58">
        <v>0</v>
      </c>
      <c r="I5" s="50">
        <v>14100</v>
      </c>
      <c r="J5" s="50"/>
      <c r="K5" s="55">
        <v>0</v>
      </c>
      <c r="L5" s="41"/>
      <c r="M5" s="22"/>
      <c r="N5" s="22"/>
      <c r="O5" s="22"/>
      <c r="P5" s="22"/>
    </row>
    <row r="6" spans="1:16" s="3" customFormat="1" ht="12.75">
      <c r="A6" s="32">
        <v>671</v>
      </c>
      <c r="B6" s="51">
        <v>0</v>
      </c>
      <c r="C6" s="50">
        <v>92300</v>
      </c>
      <c r="D6" s="50">
        <v>300957</v>
      </c>
      <c r="E6" s="50">
        <v>0</v>
      </c>
      <c r="F6" s="52">
        <v>66158</v>
      </c>
      <c r="G6" s="50">
        <v>0</v>
      </c>
      <c r="H6" s="58">
        <v>0</v>
      </c>
      <c r="I6" s="55">
        <v>0</v>
      </c>
      <c r="J6" s="50"/>
      <c r="K6" s="59">
        <v>0</v>
      </c>
      <c r="L6" s="59">
        <v>0</v>
      </c>
      <c r="M6" s="22"/>
      <c r="N6" s="22"/>
      <c r="O6" s="60">
        <v>174516</v>
      </c>
      <c r="P6" s="43">
        <v>7019</v>
      </c>
    </row>
    <row r="7" spans="1:16" s="3" customFormat="1" ht="12.75">
      <c r="A7" s="32">
        <v>721</v>
      </c>
      <c r="B7" s="48"/>
      <c r="C7" s="50"/>
      <c r="D7" s="50"/>
      <c r="E7" s="50"/>
      <c r="F7" s="38">
        <v>0</v>
      </c>
      <c r="G7" s="50"/>
      <c r="H7" s="58">
        <v>0</v>
      </c>
      <c r="I7" s="55">
        <v>0</v>
      </c>
      <c r="J7" s="50"/>
      <c r="K7" s="55">
        <v>0</v>
      </c>
      <c r="L7" s="59">
        <v>8000</v>
      </c>
      <c r="M7" s="22"/>
      <c r="N7" s="22"/>
      <c r="O7" s="22"/>
      <c r="P7" s="22"/>
    </row>
    <row r="8" spans="1:16" s="3" customFormat="1" ht="12.75">
      <c r="A8" s="32">
        <v>636</v>
      </c>
      <c r="B8" s="53">
        <v>4005400</v>
      </c>
      <c r="C8" s="50"/>
      <c r="D8" s="50"/>
      <c r="E8" s="50"/>
      <c r="F8" s="50">
        <v>0</v>
      </c>
      <c r="G8" s="50"/>
      <c r="H8" s="50">
        <v>276000</v>
      </c>
      <c r="I8" s="50"/>
      <c r="J8" s="50"/>
      <c r="K8" s="55">
        <v>0</v>
      </c>
      <c r="L8" s="41"/>
      <c r="M8" s="60">
        <v>1500</v>
      </c>
      <c r="N8" s="59">
        <v>15000</v>
      </c>
      <c r="O8" s="22"/>
      <c r="P8" s="22"/>
    </row>
    <row r="9" spans="1:16" s="3" customFormat="1" ht="12.75">
      <c r="A9" s="32">
        <v>658</v>
      </c>
      <c r="B9" s="54"/>
      <c r="C9" s="50"/>
      <c r="D9" s="50"/>
      <c r="E9" s="50"/>
      <c r="F9" s="55">
        <v>0</v>
      </c>
      <c r="G9" s="50"/>
      <c r="H9" s="55">
        <v>0</v>
      </c>
      <c r="I9" s="50"/>
      <c r="J9" s="50"/>
      <c r="K9" s="55">
        <v>25000</v>
      </c>
      <c r="L9" s="41"/>
      <c r="M9" s="22"/>
      <c r="N9" s="22"/>
      <c r="O9" s="22"/>
      <c r="P9" s="22"/>
    </row>
    <row r="10" spans="1:16" s="3" customFormat="1" ht="1.5" customHeight="1" thickBot="1">
      <c r="A10" s="34"/>
      <c r="B10" s="54"/>
      <c r="C10" s="50"/>
      <c r="D10" s="50"/>
      <c r="E10" s="50"/>
      <c r="F10" s="55">
        <v>0</v>
      </c>
      <c r="G10" s="50"/>
      <c r="H10" s="55">
        <v>0</v>
      </c>
      <c r="I10" s="50"/>
      <c r="J10" s="50"/>
      <c r="K10" s="55">
        <v>0</v>
      </c>
      <c r="L10" s="41"/>
      <c r="M10" s="22"/>
      <c r="N10" s="22"/>
      <c r="O10" s="22"/>
      <c r="P10" s="22"/>
    </row>
    <row r="11" spans="1:16" s="3" customFormat="1" ht="27" customHeight="1" thickBot="1">
      <c r="A11" s="35" t="s">
        <v>3</v>
      </c>
      <c r="B11" s="36">
        <f>SUM(B8:B10)</f>
        <v>4005400</v>
      </c>
      <c r="C11" s="61">
        <f>C6</f>
        <v>92300</v>
      </c>
      <c r="D11" s="61">
        <f>D6</f>
        <v>300957</v>
      </c>
      <c r="E11" s="62">
        <f>E5</f>
        <v>12000</v>
      </c>
      <c r="F11" s="33">
        <f>SUM(F4:F10)</f>
        <v>66158</v>
      </c>
      <c r="G11" s="62">
        <f>G5</f>
        <v>113000</v>
      </c>
      <c r="H11" s="33">
        <f>SUM(H4:H10)</f>
        <v>276000</v>
      </c>
      <c r="I11" s="62">
        <f>I5</f>
        <v>14100</v>
      </c>
      <c r="J11" s="33">
        <f>J4</f>
        <v>126000</v>
      </c>
      <c r="K11" s="63">
        <f>SUM(K4:K10)</f>
        <v>25000</v>
      </c>
      <c r="L11" s="63">
        <f>L7</f>
        <v>8000</v>
      </c>
      <c r="M11" s="64">
        <f>M8</f>
        <v>1500</v>
      </c>
      <c r="N11" s="64">
        <f>N8</f>
        <v>15000</v>
      </c>
      <c r="O11" s="69">
        <f>O6</f>
        <v>174516</v>
      </c>
      <c r="P11" s="94">
        <f>P6</f>
        <v>7019</v>
      </c>
    </row>
    <row r="12" spans="1:16" s="3" customFormat="1" ht="34.5" customHeight="1">
      <c r="A12" s="91" t="s">
        <v>23</v>
      </c>
      <c r="B12" s="92"/>
      <c r="C12" s="121">
        <f>B11+C11+D11+E11+F11+G11+H11+I11+J11+K11+L11+M11+N11+O11+P11</f>
        <v>5236950</v>
      </c>
      <c r="D12" s="122"/>
      <c r="E12" s="122"/>
      <c r="F12" s="122"/>
      <c r="G12" s="122"/>
      <c r="H12" s="122"/>
      <c r="I12" s="122"/>
      <c r="J12" s="122"/>
      <c r="K12" s="65"/>
      <c r="L12" s="66"/>
      <c r="M12" s="65"/>
      <c r="N12" s="68"/>
      <c r="O12" s="67"/>
      <c r="P12" s="22"/>
    </row>
    <row r="13" spans="1:12" ht="32.25" customHeight="1">
      <c r="A13" s="5"/>
      <c r="C13" s="93"/>
      <c r="F13" s="6"/>
      <c r="G13" s="6"/>
      <c r="H13" s="6"/>
      <c r="I13" s="7"/>
      <c r="J13" s="10"/>
      <c r="L13" s="24"/>
    </row>
    <row r="14" spans="1:13" ht="12.75" hidden="1">
      <c r="A14" s="71"/>
      <c r="F14" s="6"/>
      <c r="G14" s="6"/>
      <c r="H14" s="6"/>
      <c r="I14" s="15"/>
      <c r="J14" s="19"/>
      <c r="L14" s="24"/>
      <c r="M14" s="25"/>
    </row>
    <row r="15" spans="1:13" ht="12.75" hidden="1">
      <c r="A15" s="74"/>
      <c r="F15" s="93"/>
      <c r="G15" s="93"/>
      <c r="H15" s="9"/>
      <c r="I15" s="7"/>
      <c r="J15" s="10"/>
      <c r="L15" s="25"/>
      <c r="M15" s="26"/>
    </row>
    <row r="16" spans="1:13" ht="12.75" hidden="1">
      <c r="A16" s="74"/>
      <c r="B16" s="6" t="s">
        <v>14</v>
      </c>
      <c r="C16" s="93">
        <v>43005</v>
      </c>
      <c r="D16" s="93"/>
      <c r="E16" s="9"/>
      <c r="F16" s="7"/>
      <c r="G16" s="10"/>
      <c r="I16" s="42"/>
      <c r="J16" s="42"/>
      <c r="K16" s="24"/>
      <c r="L16" s="26"/>
      <c r="M16" s="24"/>
    </row>
    <row r="17" spans="1:13" ht="3" customHeight="1" hidden="1">
      <c r="A17" s="74"/>
      <c r="F17" s="18"/>
      <c r="G17" s="19"/>
      <c r="H17" s="10"/>
      <c r="I17" s="42"/>
      <c r="J17" s="42"/>
      <c r="K17" s="26"/>
      <c r="L17" s="24"/>
      <c r="M17" s="24"/>
    </row>
    <row r="18" spans="1:13" ht="12.75" hidden="1">
      <c r="A18" s="74"/>
      <c r="B18" s="84"/>
      <c r="C18" s="42"/>
      <c r="D18" s="42"/>
      <c r="E18" s="42"/>
      <c r="F18" s="85"/>
      <c r="G18" s="42"/>
      <c r="H18" s="86"/>
      <c r="I18" s="42"/>
      <c r="J18" s="42"/>
      <c r="K18" s="24"/>
      <c r="L18" s="24"/>
      <c r="M18" s="24"/>
    </row>
    <row r="19" spans="1:13" ht="12.75" hidden="1">
      <c r="A19" s="74"/>
      <c r="B19" s="87"/>
      <c r="C19" s="42"/>
      <c r="D19" s="42"/>
      <c r="E19" s="42"/>
      <c r="F19" s="42"/>
      <c r="G19" s="42"/>
      <c r="H19" s="42"/>
      <c r="I19" s="42"/>
      <c r="J19" s="42"/>
      <c r="K19" s="24"/>
      <c r="L19" s="24"/>
      <c r="M19" s="24"/>
    </row>
    <row r="20" spans="1:13" ht="4.5" customHeight="1" hidden="1">
      <c r="A20" s="80"/>
      <c r="B20" s="88"/>
      <c r="C20" s="42"/>
      <c r="D20" s="42"/>
      <c r="E20" s="42"/>
      <c r="F20" s="89"/>
      <c r="G20" s="42"/>
      <c r="H20" s="89"/>
      <c r="I20" s="42"/>
      <c r="J20" s="42"/>
      <c r="K20" s="24"/>
      <c r="L20" s="24"/>
      <c r="M20" s="24"/>
    </row>
    <row r="21" spans="1:13" ht="12.75" hidden="1">
      <c r="A21" s="80"/>
      <c r="B21" s="88"/>
      <c r="C21" s="42"/>
      <c r="D21" s="42"/>
      <c r="E21" s="42"/>
      <c r="F21" s="89"/>
      <c r="G21" s="42"/>
      <c r="H21" s="89"/>
      <c r="I21" s="42"/>
      <c r="J21" s="42"/>
      <c r="K21" s="24"/>
      <c r="L21" s="24"/>
      <c r="M21" s="24"/>
    </row>
    <row r="22" spans="1:13" s="3" customFormat="1" ht="30" customHeight="1" hidden="1">
      <c r="A22" s="81"/>
      <c r="B22" s="90"/>
      <c r="C22" s="42"/>
      <c r="D22" s="42"/>
      <c r="E22" s="42"/>
      <c r="F22" s="42"/>
      <c r="G22" s="42"/>
      <c r="H22" s="42"/>
      <c r="I22" s="42"/>
      <c r="J22" s="42"/>
      <c r="K22" s="27"/>
      <c r="L22" s="24"/>
      <c r="M22" s="27"/>
    </row>
    <row r="23" spans="1:13" s="3" customFormat="1" ht="44.25" customHeight="1" hidden="1">
      <c r="A23" s="83"/>
      <c r="B23" s="81"/>
      <c r="C23" s="119"/>
      <c r="D23" s="119"/>
      <c r="E23" s="119"/>
      <c r="F23" s="119"/>
      <c r="G23" s="119"/>
      <c r="H23" s="119"/>
      <c r="I23" s="119"/>
      <c r="J23" s="119"/>
      <c r="K23" s="24"/>
      <c r="L23" s="27"/>
      <c r="M23" s="24"/>
    </row>
    <row r="24" spans="6:12" ht="12.75" hidden="1">
      <c r="F24" s="7"/>
      <c r="G24" s="8"/>
      <c r="L24" s="24"/>
    </row>
    <row r="25" spans="1:13" ht="15.75" hidden="1">
      <c r="A25" s="70"/>
      <c r="B25" s="70"/>
      <c r="C25" s="123"/>
      <c r="D25" s="123"/>
      <c r="E25" s="124"/>
      <c r="F25" s="124"/>
      <c r="G25" s="124"/>
      <c r="H25" s="124"/>
      <c r="I25" s="124"/>
      <c r="J25" s="124"/>
      <c r="K25" s="24"/>
      <c r="M25" s="24"/>
    </row>
    <row r="26" spans="1:13" ht="12.75" hidden="1">
      <c r="A26" s="71"/>
      <c r="B26" s="72"/>
      <c r="C26" s="73"/>
      <c r="D26" s="73"/>
      <c r="E26" s="73"/>
      <c r="F26" s="73"/>
      <c r="G26" s="73"/>
      <c r="H26" s="73"/>
      <c r="I26" s="73"/>
      <c r="J26" s="73"/>
      <c r="K26" s="25"/>
      <c r="L26" s="24"/>
      <c r="M26" s="25"/>
    </row>
    <row r="27" spans="1:13" ht="12.75" hidden="1">
      <c r="A27" s="74"/>
      <c r="B27" s="74"/>
      <c r="C27" s="75"/>
      <c r="D27" s="75"/>
      <c r="E27" s="42"/>
      <c r="F27" s="76"/>
      <c r="G27" s="75"/>
      <c r="H27" s="75"/>
      <c r="I27" s="75"/>
      <c r="J27" s="75"/>
      <c r="K27" s="26"/>
      <c r="L27" s="25"/>
      <c r="M27" s="26"/>
    </row>
    <row r="28" spans="1:13" ht="12.75" hidden="1">
      <c r="A28" s="74"/>
      <c r="B28" s="74"/>
      <c r="C28" s="42"/>
      <c r="D28" s="42"/>
      <c r="E28" s="42"/>
      <c r="F28" s="42"/>
      <c r="G28" s="42"/>
      <c r="H28" s="42"/>
      <c r="I28" s="42"/>
      <c r="J28" s="42"/>
      <c r="K28" s="24"/>
      <c r="L28" s="26"/>
      <c r="M28" s="24"/>
    </row>
    <row r="29" spans="1:13" ht="12.75" hidden="1">
      <c r="A29" s="74"/>
      <c r="B29" s="77"/>
      <c r="C29" s="42"/>
      <c r="D29" s="42"/>
      <c r="E29" s="42"/>
      <c r="F29" s="42"/>
      <c r="G29" s="42"/>
      <c r="H29" s="42"/>
      <c r="I29" s="42"/>
      <c r="J29" s="42"/>
      <c r="K29" s="26"/>
      <c r="L29" s="24"/>
      <c r="M29" s="24"/>
    </row>
    <row r="30" spans="1:13" ht="5.25" customHeight="1" hidden="1">
      <c r="A30" s="74"/>
      <c r="B30" s="78"/>
      <c r="C30" s="42"/>
      <c r="D30" s="42"/>
      <c r="E30" s="42"/>
      <c r="F30" s="42"/>
      <c r="G30" s="42"/>
      <c r="H30" s="42"/>
      <c r="I30" s="42"/>
      <c r="J30" s="42"/>
      <c r="K30" s="24"/>
      <c r="L30" s="24"/>
      <c r="M30" s="24"/>
    </row>
    <row r="31" spans="1:13" ht="12.75" hidden="1">
      <c r="A31" s="74"/>
      <c r="B31" s="79"/>
      <c r="C31" s="42"/>
      <c r="D31" s="42"/>
      <c r="E31" s="42"/>
      <c r="F31" s="42"/>
      <c r="G31" s="42"/>
      <c r="H31" s="42"/>
      <c r="I31" s="42"/>
      <c r="J31" s="42"/>
      <c r="K31" s="24"/>
      <c r="L31" s="24"/>
      <c r="M31" s="24"/>
    </row>
    <row r="32" spans="1:13" ht="13.5" customHeight="1" hidden="1">
      <c r="A32" s="80"/>
      <c r="B32" s="80"/>
      <c r="C32" s="42"/>
      <c r="D32" s="42"/>
      <c r="E32" s="42"/>
      <c r="F32" s="42"/>
      <c r="G32" s="42"/>
      <c r="H32" s="42"/>
      <c r="I32" s="42"/>
      <c r="J32" s="42"/>
      <c r="K32" s="24"/>
      <c r="L32" s="24"/>
      <c r="M32" s="24"/>
    </row>
    <row r="33" spans="1:13" ht="12.75" hidden="1">
      <c r="A33" s="80"/>
      <c r="B33" s="80"/>
      <c r="C33" s="42"/>
      <c r="D33" s="42"/>
      <c r="E33" s="42"/>
      <c r="F33" s="42"/>
      <c r="G33" s="42"/>
      <c r="H33" s="42"/>
      <c r="I33" s="42"/>
      <c r="J33" s="42"/>
      <c r="K33" s="24"/>
      <c r="L33" s="24"/>
      <c r="M33" s="24"/>
    </row>
    <row r="34" spans="1:13" s="3" customFormat="1" ht="30" customHeight="1" hidden="1">
      <c r="A34" s="81"/>
      <c r="B34" s="82"/>
      <c r="C34" s="42"/>
      <c r="D34" s="42"/>
      <c r="E34" s="42"/>
      <c r="F34" s="42"/>
      <c r="G34" s="42"/>
      <c r="H34" s="42"/>
      <c r="I34" s="42"/>
      <c r="J34" s="42"/>
      <c r="K34" s="27"/>
      <c r="L34" s="24"/>
      <c r="M34" s="27"/>
    </row>
    <row r="35" spans="1:13" s="3" customFormat="1" ht="42.75" customHeight="1" hidden="1">
      <c r="A35" s="83"/>
      <c r="B35" s="81"/>
      <c r="C35" s="119"/>
      <c r="D35" s="119"/>
      <c r="E35" s="119"/>
      <c r="F35" s="119"/>
      <c r="G35" s="119"/>
      <c r="H35" s="119"/>
      <c r="I35" s="119"/>
      <c r="J35" s="119"/>
      <c r="K35" s="24"/>
      <c r="L35" s="27"/>
      <c r="M35" s="24"/>
    </row>
    <row r="36" spans="5:12" ht="13.5" customHeight="1" hidden="1">
      <c r="E36" s="9"/>
      <c r="F36" s="7"/>
      <c r="G36" s="10"/>
      <c r="L36" s="24"/>
    </row>
    <row r="37" spans="5:7" ht="13.5" customHeight="1" hidden="1">
      <c r="E37" s="9"/>
      <c r="F37" s="11"/>
      <c r="G37" s="12"/>
    </row>
    <row r="38" spans="1:7" ht="13.5" customHeight="1" hidden="1">
      <c r="A38" s="120"/>
      <c r="B38" s="120"/>
      <c r="F38" s="13"/>
      <c r="G38" s="14"/>
    </row>
    <row r="39" spans="6:7" ht="13.5" customHeight="1" hidden="1">
      <c r="F39" s="15"/>
      <c r="G39" s="16"/>
    </row>
    <row r="40" spans="6:7" ht="13.5" customHeight="1" hidden="1">
      <c r="F40" s="7"/>
      <c r="G40" s="8"/>
    </row>
    <row r="41" spans="5:7" ht="28.5" customHeight="1" hidden="1">
      <c r="E41" s="9"/>
      <c r="F41" s="7"/>
      <c r="G41" s="17"/>
    </row>
    <row r="42" spans="5:7" ht="13.5" customHeight="1" hidden="1">
      <c r="E42" s="9"/>
      <c r="F42" s="7"/>
      <c r="G42" s="12"/>
    </row>
    <row r="43" spans="6:7" ht="13.5" customHeight="1" hidden="1">
      <c r="F43" s="7"/>
      <c r="G43" s="8"/>
    </row>
    <row r="44" spans="6:7" ht="21" customHeight="1">
      <c r="F44" s="7"/>
      <c r="G44" s="16"/>
    </row>
    <row r="45" spans="1:10" ht="18.75" thickBot="1">
      <c r="A45" s="115" t="s">
        <v>24</v>
      </c>
      <c r="B45" s="115"/>
      <c r="C45" s="115"/>
      <c r="D45" s="115"/>
      <c r="E45" s="115"/>
      <c r="F45" s="115"/>
      <c r="G45" s="115"/>
      <c r="H45" s="115"/>
      <c r="I45" s="115"/>
      <c r="J45" s="115"/>
    </row>
    <row r="46" spans="1:16" ht="23.25" thickBot="1">
      <c r="A46" s="39" t="s">
        <v>1</v>
      </c>
      <c r="B46" s="40"/>
      <c r="C46" s="116" t="s">
        <v>25</v>
      </c>
      <c r="D46" s="117"/>
      <c r="E46" s="118"/>
      <c r="F46" s="118"/>
      <c r="G46" s="118"/>
      <c r="H46" s="118"/>
      <c r="I46" s="118"/>
      <c r="J46" s="118"/>
      <c r="K46" s="41"/>
      <c r="L46" s="41"/>
      <c r="M46" s="22"/>
      <c r="N46" s="44"/>
      <c r="O46" s="22"/>
      <c r="P46" s="22"/>
    </row>
    <row r="47" spans="1:16" ht="79.5" thickBot="1">
      <c r="A47" s="28" t="s">
        <v>2</v>
      </c>
      <c r="B47" s="29" t="s">
        <v>4</v>
      </c>
      <c r="C47" s="46" t="s">
        <v>5</v>
      </c>
      <c r="D47" s="47" t="s">
        <v>6</v>
      </c>
      <c r="E47" s="30" t="s">
        <v>16</v>
      </c>
      <c r="F47" s="37" t="s">
        <v>7</v>
      </c>
      <c r="G47" s="30" t="s">
        <v>8</v>
      </c>
      <c r="H47" s="30" t="s">
        <v>9</v>
      </c>
      <c r="I47" s="30" t="s">
        <v>10</v>
      </c>
      <c r="J47" s="56" t="s">
        <v>11</v>
      </c>
      <c r="K47" s="57" t="s">
        <v>20</v>
      </c>
      <c r="L47" s="23" t="s">
        <v>12</v>
      </c>
      <c r="M47" s="23" t="s">
        <v>13</v>
      </c>
      <c r="N47" s="45" t="s">
        <v>19</v>
      </c>
      <c r="O47" s="45" t="s">
        <v>18</v>
      </c>
      <c r="P47" s="45" t="s">
        <v>17</v>
      </c>
    </row>
    <row r="48" spans="1:16" ht="12.75">
      <c r="A48" s="31">
        <v>652</v>
      </c>
      <c r="B48" s="48"/>
      <c r="C48" s="49"/>
      <c r="D48" s="49"/>
      <c r="E48" s="50"/>
      <c r="F48" s="38">
        <v>0</v>
      </c>
      <c r="G48" s="49"/>
      <c r="H48" s="58">
        <v>0</v>
      </c>
      <c r="I48" s="49"/>
      <c r="J48" s="49">
        <v>126000</v>
      </c>
      <c r="K48" s="59">
        <v>0</v>
      </c>
      <c r="L48" s="59"/>
      <c r="M48" s="43"/>
      <c r="N48" s="22"/>
      <c r="O48" s="22"/>
      <c r="P48" s="22"/>
    </row>
    <row r="49" spans="1:16" ht="12" customHeight="1">
      <c r="A49" s="32">
        <v>661</v>
      </c>
      <c r="B49" s="48"/>
      <c r="C49" s="50"/>
      <c r="D49" s="50"/>
      <c r="E49" s="50">
        <v>12000</v>
      </c>
      <c r="F49" s="38">
        <v>0</v>
      </c>
      <c r="G49" s="50">
        <v>113000</v>
      </c>
      <c r="H49" s="58">
        <v>0</v>
      </c>
      <c r="I49" s="50">
        <v>14100</v>
      </c>
      <c r="J49" s="50"/>
      <c r="K49" s="55">
        <v>0</v>
      </c>
      <c r="L49" s="41"/>
      <c r="M49" s="22"/>
      <c r="N49" s="22"/>
      <c r="O49" s="22"/>
      <c r="P49" s="22"/>
    </row>
    <row r="50" spans="1:16" ht="12.75">
      <c r="A50" s="32">
        <v>671</v>
      </c>
      <c r="B50" s="51">
        <v>0</v>
      </c>
      <c r="C50" s="50">
        <v>92300</v>
      </c>
      <c r="D50" s="50">
        <v>300957</v>
      </c>
      <c r="E50" s="50">
        <v>0</v>
      </c>
      <c r="F50" s="52">
        <v>66158</v>
      </c>
      <c r="G50" s="50">
        <v>0</v>
      </c>
      <c r="H50" s="58">
        <v>0</v>
      </c>
      <c r="I50" s="55">
        <v>0</v>
      </c>
      <c r="J50" s="50"/>
      <c r="K50" s="59">
        <v>0</v>
      </c>
      <c r="L50" s="59">
        <v>0</v>
      </c>
      <c r="M50" s="22"/>
      <c r="N50" s="22"/>
      <c r="O50" s="60">
        <v>70711</v>
      </c>
      <c r="P50" s="43">
        <v>4679</v>
      </c>
    </row>
    <row r="51" spans="1:16" ht="12.75">
      <c r="A51" s="32">
        <v>721</v>
      </c>
      <c r="B51" s="48"/>
      <c r="C51" s="50"/>
      <c r="D51" s="50"/>
      <c r="E51" s="50"/>
      <c r="F51" s="38">
        <v>0</v>
      </c>
      <c r="G51" s="50"/>
      <c r="H51" s="58">
        <v>0</v>
      </c>
      <c r="I51" s="55">
        <v>0</v>
      </c>
      <c r="J51" s="50"/>
      <c r="K51" s="55">
        <v>0</v>
      </c>
      <c r="L51" s="59">
        <v>8000</v>
      </c>
      <c r="M51" s="22"/>
      <c r="N51" s="22"/>
      <c r="O51" s="22"/>
      <c r="P51" s="22"/>
    </row>
    <row r="52" spans="1:16" ht="12.75">
      <c r="A52" s="32">
        <v>636</v>
      </c>
      <c r="B52" s="53">
        <v>4005400</v>
      </c>
      <c r="C52" s="50"/>
      <c r="D52" s="50"/>
      <c r="E52" s="50"/>
      <c r="F52" s="50">
        <v>0</v>
      </c>
      <c r="G52" s="50"/>
      <c r="H52" s="50">
        <v>276000</v>
      </c>
      <c r="I52" s="50"/>
      <c r="J52" s="50"/>
      <c r="K52" s="55">
        <v>0</v>
      </c>
      <c r="L52" s="41"/>
      <c r="M52" s="60">
        <v>1500</v>
      </c>
      <c r="N52" s="59">
        <v>15000</v>
      </c>
      <c r="O52" s="22"/>
      <c r="P52" s="22"/>
    </row>
    <row r="53" spans="1:16" ht="13.5" thickBot="1">
      <c r="A53" s="32">
        <v>658</v>
      </c>
      <c r="B53" s="54"/>
      <c r="C53" s="50"/>
      <c r="D53" s="50"/>
      <c r="E53" s="50"/>
      <c r="F53" s="55">
        <v>0</v>
      </c>
      <c r="G53" s="50"/>
      <c r="H53" s="55">
        <v>0</v>
      </c>
      <c r="I53" s="50"/>
      <c r="J53" s="50"/>
      <c r="K53" s="55">
        <v>25000</v>
      </c>
      <c r="L53" s="41"/>
      <c r="M53" s="22"/>
      <c r="N53" s="22"/>
      <c r="O53" s="22"/>
      <c r="P53" s="22"/>
    </row>
    <row r="54" spans="1:16" ht="23.25" thickBot="1">
      <c r="A54" s="35" t="s">
        <v>3</v>
      </c>
      <c r="B54" s="36">
        <f>SUM(B52:B53)</f>
        <v>4005400</v>
      </c>
      <c r="C54" s="61">
        <f>C50</f>
        <v>92300</v>
      </c>
      <c r="D54" s="61">
        <f>D50</f>
        <v>300957</v>
      </c>
      <c r="E54" s="62">
        <f>E49</f>
        <v>12000</v>
      </c>
      <c r="F54" s="33">
        <f>SUM(F48:F53)</f>
        <v>66158</v>
      </c>
      <c r="G54" s="62">
        <f>G49</f>
        <v>113000</v>
      </c>
      <c r="H54" s="33">
        <f>SUM(H48:H53)</f>
        <v>276000</v>
      </c>
      <c r="I54" s="62">
        <f>I49</f>
        <v>14100</v>
      </c>
      <c r="J54" s="33">
        <f>J48</f>
        <v>126000</v>
      </c>
      <c r="K54" s="63">
        <f>SUM(K48:K53)</f>
        <v>25000</v>
      </c>
      <c r="L54" s="63">
        <f>L51</f>
        <v>8000</v>
      </c>
      <c r="M54" s="64">
        <f>M52</f>
        <v>1500</v>
      </c>
      <c r="N54" s="64">
        <f>N52</f>
        <v>15000</v>
      </c>
      <c r="O54" s="69">
        <f>O50</f>
        <v>70711</v>
      </c>
      <c r="P54" s="94">
        <f>P50</f>
        <v>4679</v>
      </c>
    </row>
    <row r="55" spans="1:16" ht="38.25" customHeight="1">
      <c r="A55" s="91" t="s">
        <v>26</v>
      </c>
      <c r="B55" s="92"/>
      <c r="C55" s="121">
        <f>B54+C54+D54+E54+F54+G54+H54+I54+J54+K54+L54+M54+N54+O54+P54</f>
        <v>5130805</v>
      </c>
      <c r="D55" s="122"/>
      <c r="E55" s="122"/>
      <c r="F55" s="122"/>
      <c r="G55" s="122"/>
      <c r="H55" s="122"/>
      <c r="I55" s="122"/>
      <c r="J55" s="122"/>
      <c r="K55" s="65"/>
      <c r="L55" s="66"/>
      <c r="M55" s="65"/>
      <c r="N55" s="68"/>
      <c r="O55" s="67"/>
      <c r="P55" s="22"/>
    </row>
    <row r="56" spans="1:12" ht="12.75">
      <c r="A56" s="5"/>
      <c r="C56" s="93"/>
      <c r="F56" s="6"/>
      <c r="G56" s="6"/>
      <c r="H56" s="6"/>
      <c r="I56" s="7"/>
      <c r="J56" s="10"/>
      <c r="L56" s="24"/>
    </row>
    <row r="57" spans="1:13" ht="30.75" customHeight="1">
      <c r="A57" s="71"/>
      <c r="F57" s="6"/>
      <c r="G57" s="6"/>
      <c r="H57" s="6"/>
      <c r="I57" s="15"/>
      <c r="J57" s="19"/>
      <c r="L57" s="24"/>
      <c r="M57" s="25"/>
    </row>
    <row r="58" spans="1:10" ht="22.5" customHeight="1" thickBot="1">
      <c r="A58" s="115" t="s">
        <v>51</v>
      </c>
      <c r="B58" s="115"/>
      <c r="C58" s="115"/>
      <c r="D58" s="115"/>
      <c r="E58" s="115"/>
      <c r="F58" s="115"/>
      <c r="G58" s="115"/>
      <c r="H58" s="115"/>
      <c r="I58" s="115"/>
      <c r="J58" s="115"/>
    </row>
    <row r="59" spans="1:16" ht="23.25" thickBot="1">
      <c r="A59" s="39" t="s">
        <v>1</v>
      </c>
      <c r="B59" s="40"/>
      <c r="C59" s="116" t="s">
        <v>28</v>
      </c>
      <c r="D59" s="117"/>
      <c r="E59" s="118"/>
      <c r="F59" s="118"/>
      <c r="G59" s="118"/>
      <c r="H59" s="118"/>
      <c r="I59" s="118"/>
      <c r="J59" s="118"/>
      <c r="K59" s="41"/>
      <c r="L59" s="41"/>
      <c r="M59" s="22"/>
      <c r="N59" s="44"/>
      <c r="O59" s="22"/>
      <c r="P59" s="22"/>
    </row>
    <row r="60" spans="1:16" ht="79.5" thickBot="1">
      <c r="A60" s="28" t="s">
        <v>2</v>
      </c>
      <c r="B60" s="29" t="s">
        <v>4</v>
      </c>
      <c r="C60" s="46" t="s">
        <v>5</v>
      </c>
      <c r="D60" s="47" t="s">
        <v>6</v>
      </c>
      <c r="E60" s="30" t="s">
        <v>16</v>
      </c>
      <c r="F60" s="37" t="s">
        <v>7</v>
      </c>
      <c r="G60" s="30" t="s">
        <v>8</v>
      </c>
      <c r="H60" s="30" t="s">
        <v>9</v>
      </c>
      <c r="I60" s="30" t="s">
        <v>10</v>
      </c>
      <c r="J60" s="56" t="s">
        <v>11</v>
      </c>
      <c r="K60" s="57" t="s">
        <v>20</v>
      </c>
      <c r="L60" s="23" t="s">
        <v>12</v>
      </c>
      <c r="M60" s="23" t="s">
        <v>13</v>
      </c>
      <c r="N60" s="45" t="s">
        <v>19</v>
      </c>
      <c r="O60" s="45" t="s">
        <v>18</v>
      </c>
      <c r="P60" s="45" t="s">
        <v>17</v>
      </c>
    </row>
    <row r="61" spans="1:16" ht="12.75">
      <c r="A61" s="31">
        <v>652</v>
      </c>
      <c r="B61" s="48"/>
      <c r="C61" s="49"/>
      <c r="D61" s="49"/>
      <c r="E61" s="50"/>
      <c r="F61" s="38">
        <v>0</v>
      </c>
      <c r="G61" s="49"/>
      <c r="H61" s="58">
        <v>0</v>
      </c>
      <c r="I61" s="49"/>
      <c r="J61" s="49">
        <v>126000</v>
      </c>
      <c r="K61" s="59">
        <v>0</v>
      </c>
      <c r="L61" s="59"/>
      <c r="M61" s="43"/>
      <c r="N61" s="22"/>
      <c r="O61" s="22"/>
      <c r="P61" s="22"/>
    </row>
    <row r="62" spans="1:16" ht="13.5" customHeight="1">
      <c r="A62" s="32">
        <v>661</v>
      </c>
      <c r="B62" s="48"/>
      <c r="C62" s="50"/>
      <c r="D62" s="50"/>
      <c r="E62" s="50">
        <v>12000</v>
      </c>
      <c r="F62" s="38">
        <v>0</v>
      </c>
      <c r="G62" s="50">
        <v>113000</v>
      </c>
      <c r="H62" s="58">
        <v>0</v>
      </c>
      <c r="I62" s="50">
        <v>14100</v>
      </c>
      <c r="J62" s="50"/>
      <c r="K62" s="55">
        <v>0</v>
      </c>
      <c r="L62" s="41"/>
      <c r="M62" s="22"/>
      <c r="N62" s="22"/>
      <c r="O62" s="22"/>
      <c r="P62" s="22"/>
    </row>
    <row r="63" spans="1:16" ht="13.5" customHeight="1">
      <c r="A63" s="32">
        <v>671</v>
      </c>
      <c r="B63" s="51">
        <v>0</v>
      </c>
      <c r="C63" s="50">
        <v>92300</v>
      </c>
      <c r="D63" s="50">
        <v>300957</v>
      </c>
      <c r="E63" s="50">
        <v>0</v>
      </c>
      <c r="F63" s="52">
        <v>66158</v>
      </c>
      <c r="G63" s="50">
        <v>0</v>
      </c>
      <c r="H63" s="58">
        <v>0</v>
      </c>
      <c r="I63" s="55">
        <v>0</v>
      </c>
      <c r="J63" s="50"/>
      <c r="K63" s="59">
        <v>0</v>
      </c>
      <c r="L63" s="59">
        <v>0</v>
      </c>
      <c r="M63" s="22"/>
      <c r="N63" s="22"/>
      <c r="O63" s="60">
        <v>70711</v>
      </c>
      <c r="P63" s="43">
        <v>4679</v>
      </c>
    </row>
    <row r="64" spans="1:16" ht="13.5" customHeight="1">
      <c r="A64" s="32">
        <v>721</v>
      </c>
      <c r="B64" s="48"/>
      <c r="C64" s="50"/>
      <c r="D64" s="50"/>
      <c r="E64" s="50"/>
      <c r="F64" s="38">
        <v>0</v>
      </c>
      <c r="G64" s="50"/>
      <c r="H64" s="58">
        <v>0</v>
      </c>
      <c r="I64" s="55">
        <v>0</v>
      </c>
      <c r="J64" s="50"/>
      <c r="K64" s="55">
        <v>0</v>
      </c>
      <c r="L64" s="59">
        <v>8000</v>
      </c>
      <c r="M64" s="22"/>
      <c r="N64" s="22"/>
      <c r="O64" s="22"/>
      <c r="P64" s="22"/>
    </row>
    <row r="65" spans="1:16" ht="12.75">
      <c r="A65" s="32">
        <v>636</v>
      </c>
      <c r="B65" s="53">
        <v>4005400</v>
      </c>
      <c r="C65" s="50"/>
      <c r="D65" s="50"/>
      <c r="E65" s="50"/>
      <c r="F65" s="50">
        <v>0</v>
      </c>
      <c r="G65" s="50"/>
      <c r="H65" s="50">
        <v>276000</v>
      </c>
      <c r="I65" s="50"/>
      <c r="J65" s="50"/>
      <c r="K65" s="55">
        <v>0</v>
      </c>
      <c r="L65" s="41"/>
      <c r="M65" s="60">
        <v>1500</v>
      </c>
      <c r="N65" s="59">
        <v>15000</v>
      </c>
      <c r="O65" s="22"/>
      <c r="P65" s="22"/>
    </row>
    <row r="66" spans="1:16" ht="13.5" thickBot="1">
      <c r="A66" s="32">
        <v>658</v>
      </c>
      <c r="B66" s="54"/>
      <c r="C66" s="50"/>
      <c r="D66" s="50"/>
      <c r="E66" s="50"/>
      <c r="F66" s="55">
        <v>0</v>
      </c>
      <c r="G66" s="50"/>
      <c r="H66" s="55">
        <v>0</v>
      </c>
      <c r="I66" s="50"/>
      <c r="J66" s="50"/>
      <c r="K66" s="55">
        <v>25000</v>
      </c>
      <c r="L66" s="41"/>
      <c r="M66" s="22"/>
      <c r="N66" s="22"/>
      <c r="O66" s="22"/>
      <c r="P66" s="22"/>
    </row>
    <row r="67" spans="1:16" ht="23.25" thickBot="1">
      <c r="A67" s="35" t="s">
        <v>3</v>
      </c>
      <c r="B67" s="36">
        <f>SUM(B65:B66)</f>
        <v>4005400</v>
      </c>
      <c r="C67" s="61">
        <f>C63</f>
        <v>92300</v>
      </c>
      <c r="D67" s="61">
        <f>D63</f>
        <v>300957</v>
      </c>
      <c r="E67" s="62">
        <f>E62</f>
        <v>12000</v>
      </c>
      <c r="F67" s="33">
        <f>SUM(F61:F66)</f>
        <v>66158</v>
      </c>
      <c r="G67" s="62">
        <f>G62</f>
        <v>113000</v>
      </c>
      <c r="H67" s="33">
        <f>SUM(H61:H66)</f>
        <v>276000</v>
      </c>
      <c r="I67" s="62">
        <f>I62</f>
        <v>14100</v>
      </c>
      <c r="J67" s="33">
        <f>J61</f>
        <v>126000</v>
      </c>
      <c r="K67" s="63">
        <f>SUM(K61:K66)</f>
        <v>25000</v>
      </c>
      <c r="L67" s="63">
        <f>L64</f>
        <v>8000</v>
      </c>
      <c r="M67" s="64">
        <f>M65</f>
        <v>1500</v>
      </c>
      <c r="N67" s="64">
        <f>N65</f>
        <v>15000</v>
      </c>
      <c r="O67" s="69">
        <f>O63</f>
        <v>70711</v>
      </c>
      <c r="P67" s="94">
        <f>P63</f>
        <v>4679</v>
      </c>
    </row>
    <row r="68" spans="1:16" ht="37.5" customHeight="1">
      <c r="A68" s="91" t="s">
        <v>29</v>
      </c>
      <c r="B68" s="92"/>
      <c r="C68" s="121">
        <f>B67+C67+D67+E67+F67+G67+H67+I67+J67+K67+L67+M67+N67+O67+P67</f>
        <v>5130805</v>
      </c>
      <c r="D68" s="122"/>
      <c r="E68" s="122"/>
      <c r="F68" s="122"/>
      <c r="G68" s="122"/>
      <c r="H68" s="122"/>
      <c r="I68" s="122"/>
      <c r="J68" s="122"/>
      <c r="K68" s="65"/>
      <c r="L68" s="66"/>
      <c r="M68" s="65"/>
      <c r="N68" s="68"/>
      <c r="O68" s="67"/>
      <c r="P68" s="22"/>
    </row>
    <row r="69" spans="1:12" ht="12.75">
      <c r="A69" s="5"/>
      <c r="B69" s="6" t="s">
        <v>50</v>
      </c>
      <c r="C69" s="93">
        <v>43097</v>
      </c>
      <c r="F69" s="6"/>
      <c r="G69" s="6" t="s">
        <v>21</v>
      </c>
      <c r="H69" s="6"/>
      <c r="I69" s="7"/>
      <c r="J69" s="10"/>
      <c r="L69" s="24"/>
    </row>
    <row r="70" spans="1:13" ht="12.75">
      <c r="A70" s="71"/>
      <c r="F70" s="6"/>
      <c r="G70" s="6" t="s">
        <v>15</v>
      </c>
      <c r="H70" s="6"/>
      <c r="I70" s="15"/>
      <c r="J70" s="19"/>
      <c r="L70" s="24"/>
      <c r="M70" s="25"/>
    </row>
    <row r="71" spans="1:13" ht="12.75">
      <c r="A71" s="74"/>
      <c r="F71" s="93"/>
      <c r="G71" s="93"/>
      <c r="H71" s="9"/>
      <c r="I71" s="7"/>
      <c r="J71" s="10"/>
      <c r="L71" s="25"/>
      <c r="M71" s="26"/>
    </row>
    <row r="72" spans="1:13" ht="12.75">
      <c r="A72" s="74"/>
      <c r="C72" s="93"/>
      <c r="D72" s="93"/>
      <c r="E72" s="9"/>
      <c r="F72" s="7"/>
      <c r="G72" s="10"/>
      <c r="I72" s="42"/>
      <c r="J72" s="42"/>
      <c r="K72" s="24"/>
      <c r="L72" s="26"/>
      <c r="M72" s="24"/>
    </row>
    <row r="73" spans="1:16" s="20" customFormat="1" ht="18" customHeight="1">
      <c r="A73" s="74"/>
      <c r="B73" s="6"/>
      <c r="C73" s="6"/>
      <c r="D73" s="6"/>
      <c r="E73" s="6"/>
      <c r="F73" s="18"/>
      <c r="G73" s="19"/>
      <c r="H73" s="10"/>
      <c r="I73" s="42"/>
      <c r="J73" s="42"/>
      <c r="K73" s="26"/>
      <c r="L73" s="24"/>
      <c r="M73" s="24"/>
      <c r="N73" s="1"/>
      <c r="O73" s="1"/>
      <c r="P73" s="1"/>
    </row>
    <row r="74" spans="1:13" ht="28.5" customHeight="1">
      <c r="A74" s="74"/>
      <c r="B74" s="84"/>
      <c r="C74" s="42"/>
      <c r="D74" s="42"/>
      <c r="E74" s="42"/>
      <c r="F74" s="85"/>
      <c r="G74" s="42"/>
      <c r="H74" s="86"/>
      <c r="I74" s="42"/>
      <c r="J74" s="42"/>
      <c r="K74" s="24"/>
      <c r="L74" s="24"/>
      <c r="M74" s="24"/>
    </row>
    <row r="75" spans="1:13" ht="12.75">
      <c r="A75" s="74"/>
      <c r="B75" s="87"/>
      <c r="C75" s="42"/>
      <c r="D75" s="42"/>
      <c r="E75" s="42"/>
      <c r="F75" s="42"/>
      <c r="G75" s="42"/>
      <c r="H75" s="42"/>
      <c r="I75" s="42"/>
      <c r="J75" s="42"/>
      <c r="K75" s="24"/>
      <c r="L75" s="24"/>
      <c r="M75" s="24"/>
    </row>
    <row r="76" spans="1:13" ht="12.75">
      <c r="A76" s="80"/>
      <c r="B76" s="88"/>
      <c r="C76" s="42"/>
      <c r="D76" s="42"/>
      <c r="E76" s="42"/>
      <c r="F76" s="89"/>
      <c r="G76" s="42"/>
      <c r="H76" s="89"/>
      <c r="I76" s="42"/>
      <c r="J76" s="42"/>
      <c r="K76" s="24"/>
      <c r="L76" s="24"/>
      <c r="M76" s="24"/>
    </row>
    <row r="77" spans="1:13" ht="12.75">
      <c r="A77" s="74"/>
      <c r="B77" s="74"/>
      <c r="C77" s="75"/>
      <c r="D77" s="75"/>
      <c r="E77" s="42"/>
      <c r="F77" s="76"/>
      <c r="G77" s="75"/>
      <c r="H77" s="75"/>
      <c r="I77" s="75"/>
      <c r="J77" s="75"/>
      <c r="K77" s="26"/>
      <c r="L77" s="25"/>
      <c r="M77" s="26"/>
    </row>
    <row r="78" spans="1:13" ht="12.75">
      <c r="A78" s="74"/>
      <c r="B78" s="74"/>
      <c r="C78" s="42"/>
      <c r="D78" s="42"/>
      <c r="E78" s="42"/>
      <c r="F78" s="42"/>
      <c r="G78" s="42"/>
      <c r="H78" s="42"/>
      <c r="I78" s="42"/>
      <c r="J78" s="42"/>
      <c r="K78" s="24"/>
      <c r="L78" s="26"/>
      <c r="M78" s="24"/>
    </row>
    <row r="79" spans="1:13" ht="22.5" customHeight="1">
      <c r="A79" s="74"/>
      <c r="B79" s="77"/>
      <c r="C79" s="42"/>
      <c r="D79" s="42"/>
      <c r="E79" s="42"/>
      <c r="F79" s="42"/>
      <c r="G79" s="42"/>
      <c r="H79" s="42"/>
      <c r="I79" s="42"/>
      <c r="J79" s="42"/>
      <c r="K79" s="26"/>
      <c r="L79" s="24"/>
      <c r="M79" s="24"/>
    </row>
    <row r="80" spans="1:13" ht="22.5" customHeight="1">
      <c r="A80" s="74"/>
      <c r="B80" s="78"/>
      <c r="C80" s="42"/>
      <c r="D80" s="42"/>
      <c r="E80" s="42"/>
      <c r="F80" s="42"/>
      <c r="G80" s="42"/>
      <c r="H80" s="42"/>
      <c r="I80" s="42"/>
      <c r="J80" s="42"/>
      <c r="K80" s="24"/>
      <c r="L80" s="24"/>
      <c r="M80" s="24"/>
    </row>
    <row r="81" spans="1:13" ht="12.75">
      <c r="A81" s="74"/>
      <c r="B81" s="79"/>
      <c r="C81" s="42"/>
      <c r="D81" s="42"/>
      <c r="E81" s="42"/>
      <c r="F81" s="42"/>
      <c r="G81" s="42"/>
      <c r="H81" s="42"/>
      <c r="I81" s="42"/>
      <c r="J81" s="42"/>
      <c r="K81" s="24"/>
      <c r="L81" s="24"/>
      <c r="M81" s="24"/>
    </row>
    <row r="82" spans="1:13" ht="12.75">
      <c r="A82" s="80"/>
      <c r="B82" s="80"/>
      <c r="C82" s="42"/>
      <c r="D82" s="42"/>
      <c r="E82" s="42"/>
      <c r="F82" s="42"/>
      <c r="G82" s="42"/>
      <c r="H82" s="42"/>
      <c r="I82" s="42"/>
      <c r="J82" s="42"/>
      <c r="K82" s="24"/>
      <c r="L82" s="24"/>
      <c r="M82" s="24"/>
    </row>
    <row r="83" spans="1:13" ht="12.75">
      <c r="A83" s="80"/>
      <c r="B83" s="80"/>
      <c r="C83" s="42"/>
      <c r="D83" s="42"/>
      <c r="E83" s="42"/>
      <c r="F83" s="42"/>
      <c r="G83" s="42"/>
      <c r="H83" s="42"/>
      <c r="I83" s="42"/>
      <c r="J83" s="42"/>
      <c r="K83" s="24"/>
      <c r="L83" s="24"/>
      <c r="M83" s="24"/>
    </row>
    <row r="84" spans="1:16" ht="12.75">
      <c r="A84" s="81"/>
      <c r="B84" s="82"/>
      <c r="C84" s="42"/>
      <c r="D84" s="42"/>
      <c r="E84" s="42"/>
      <c r="F84" s="42"/>
      <c r="G84" s="42"/>
      <c r="H84" s="42"/>
      <c r="I84" s="42"/>
      <c r="J84" s="42"/>
      <c r="K84" s="27"/>
      <c r="L84" s="24"/>
      <c r="M84" s="27"/>
      <c r="N84" s="3"/>
      <c r="O84" s="3"/>
      <c r="P84" s="3"/>
    </row>
    <row r="85" spans="1:16" ht="12.75">
      <c r="A85" s="83"/>
      <c r="B85" s="81"/>
      <c r="C85" s="119"/>
      <c r="D85" s="119"/>
      <c r="E85" s="119"/>
      <c r="F85" s="119"/>
      <c r="G85" s="119"/>
      <c r="H85" s="119"/>
      <c r="I85" s="119"/>
      <c r="J85" s="119"/>
      <c r="K85" s="24"/>
      <c r="L85" s="27"/>
      <c r="M85" s="24"/>
      <c r="N85" s="3"/>
      <c r="O85" s="3"/>
      <c r="P85" s="3"/>
    </row>
    <row r="86" spans="5:12" ht="12.75">
      <c r="E86" s="9"/>
      <c r="F86" s="7"/>
      <c r="G86" s="10"/>
      <c r="L86" s="24"/>
    </row>
    <row r="87" spans="5:7" ht="12.75">
      <c r="E87" s="9"/>
      <c r="F87" s="11"/>
      <c r="G87" s="12"/>
    </row>
    <row r="88" spans="1:7" ht="12.75">
      <c r="A88" s="120"/>
      <c r="B88" s="120"/>
      <c r="F88" s="13"/>
      <c r="G88" s="14"/>
    </row>
    <row r="89" spans="6:7" ht="12.75">
      <c r="F89" s="15"/>
      <c r="G89" s="16"/>
    </row>
    <row r="90" spans="6:7" ht="12.75">
      <c r="F90" s="7"/>
      <c r="G90" s="8"/>
    </row>
    <row r="91" spans="5:7" ht="12.75">
      <c r="E91" s="9"/>
      <c r="F91" s="7"/>
      <c r="G91" s="17"/>
    </row>
    <row r="92" spans="5:7" ht="12.75">
      <c r="E92" s="9"/>
      <c r="F92" s="7"/>
      <c r="G92" s="12"/>
    </row>
    <row r="93" spans="6:7" ht="12.75">
      <c r="F93" s="7"/>
      <c r="G93" s="8"/>
    </row>
    <row r="94" spans="6:7" ht="12.75">
      <c r="F94" s="7"/>
      <c r="G94" s="16"/>
    </row>
  </sheetData>
  <sheetProtection/>
  <mergeCells count="15">
    <mergeCell ref="C59:J59"/>
    <mergeCell ref="C68:J68"/>
    <mergeCell ref="C85:J85"/>
    <mergeCell ref="A88:B88"/>
    <mergeCell ref="C55:J55"/>
    <mergeCell ref="A58:J58"/>
    <mergeCell ref="A45:J45"/>
    <mergeCell ref="C46:J46"/>
    <mergeCell ref="C35:J35"/>
    <mergeCell ref="A38:B38"/>
    <mergeCell ref="A1:J1"/>
    <mergeCell ref="C2:J2"/>
    <mergeCell ref="C12:J12"/>
    <mergeCell ref="C23:J23"/>
    <mergeCell ref="C25:J25"/>
  </mergeCells>
  <printOptions horizontalCentered="1"/>
  <pageMargins left="0" right="0" top="0" bottom="0" header="0.31496062992125984" footer="0"/>
  <pageSetup firstPageNumber="2" useFirstPageNumber="1" fitToHeight="1" fitToWidth="1" horizontalDpi="600" verticalDpi="600" orientation="landscape" paperSize="9" scale="48" r:id="rId2"/>
  <headerFooter alignWithMargins="0">
    <oddFooter>&amp;R&amp;P</oddFooter>
  </headerFooter>
  <rowBreaks count="3" manualBreakCount="3">
    <brk id="12" max="255" man="1"/>
    <brk id="47" max="9" man="1"/>
    <brk id="7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PageLayoutView="0" workbookViewId="0" topLeftCell="B1">
      <selection activeCell="C19" sqref="C19"/>
    </sheetView>
  </sheetViews>
  <sheetFormatPr defaultColWidth="11.421875" defaultRowHeight="12.75"/>
  <cols>
    <col min="1" max="1" width="13.140625" style="6" customWidth="1"/>
    <col min="2" max="2" width="11.421875" style="6" customWidth="1"/>
    <col min="3" max="3" width="11.140625" style="6" customWidth="1"/>
    <col min="4" max="4" width="11.57421875" style="6" customWidth="1"/>
    <col min="5" max="5" width="12.00390625" style="6" customWidth="1"/>
    <col min="6" max="6" width="11.28125" style="21" customWidth="1"/>
    <col min="7" max="7" width="13.00390625" style="1" customWidth="1"/>
    <col min="8" max="8" width="10.8515625" style="1" customWidth="1"/>
    <col min="9" max="9" width="12.57421875" style="1" customWidth="1"/>
    <col min="10" max="10" width="11.140625" style="1" customWidth="1"/>
    <col min="11" max="11" width="11.421875" style="1" customWidth="1"/>
    <col min="12" max="12" width="12.421875" style="1" customWidth="1"/>
    <col min="13" max="13" width="13.00390625" style="1" customWidth="1"/>
    <col min="14" max="14" width="14.28125" style="1" customWidth="1"/>
    <col min="15" max="15" width="12.7109375" style="1" customWidth="1"/>
    <col min="16" max="16384" width="11.421875" style="1" customWidth="1"/>
  </cols>
  <sheetData>
    <row r="1" spans="6:7" ht="12.75">
      <c r="F1" s="7"/>
      <c r="G1" s="10"/>
    </row>
    <row r="2" spans="6:7" ht="12.75">
      <c r="F2" s="15"/>
      <c r="G2" s="19"/>
    </row>
    <row r="3" spans="3:7" ht="12.75">
      <c r="C3" s="93"/>
      <c r="D3" s="93"/>
      <c r="E3" s="9"/>
      <c r="F3" s="7"/>
      <c r="G3" s="10"/>
    </row>
    <row r="4" spans="1:10" ht="18.75" thickBot="1">
      <c r="A4" s="115" t="s">
        <v>52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6" ht="23.25" thickBot="1">
      <c r="A5" s="39" t="s">
        <v>1</v>
      </c>
      <c r="B5" s="40"/>
      <c r="C5" s="116" t="s">
        <v>25</v>
      </c>
      <c r="D5" s="117"/>
      <c r="E5" s="118"/>
      <c r="F5" s="118"/>
      <c r="G5" s="118"/>
      <c r="H5" s="118"/>
      <c r="I5" s="118"/>
      <c r="J5" s="118"/>
      <c r="K5" s="41"/>
      <c r="L5" s="41"/>
      <c r="M5" s="22"/>
      <c r="N5" s="44"/>
      <c r="O5" s="22"/>
      <c r="P5" s="22"/>
    </row>
    <row r="6" spans="1:16" ht="79.5" thickBot="1">
      <c r="A6" s="28" t="s">
        <v>2</v>
      </c>
      <c r="B6" s="29" t="s">
        <v>4</v>
      </c>
      <c r="C6" s="46" t="s">
        <v>5</v>
      </c>
      <c r="D6" s="47" t="s">
        <v>6</v>
      </c>
      <c r="E6" s="30" t="s">
        <v>16</v>
      </c>
      <c r="F6" s="37" t="s">
        <v>7</v>
      </c>
      <c r="G6" s="30" t="s">
        <v>8</v>
      </c>
      <c r="H6" s="30" t="s">
        <v>9</v>
      </c>
      <c r="I6" s="30" t="s">
        <v>10</v>
      </c>
      <c r="J6" s="56" t="s">
        <v>11</v>
      </c>
      <c r="K6" s="57" t="s">
        <v>20</v>
      </c>
      <c r="L6" s="23" t="s">
        <v>12</v>
      </c>
      <c r="M6" s="23" t="s">
        <v>13</v>
      </c>
      <c r="N6" s="45" t="s">
        <v>19</v>
      </c>
      <c r="O6" s="45" t="s">
        <v>18</v>
      </c>
      <c r="P6" s="45" t="s">
        <v>17</v>
      </c>
    </row>
    <row r="7" spans="1:16" ht="12.75">
      <c r="A7" s="31">
        <v>652</v>
      </c>
      <c r="B7" s="48"/>
      <c r="C7" s="49"/>
      <c r="D7" s="49"/>
      <c r="E7" s="50"/>
      <c r="F7" s="38">
        <v>0</v>
      </c>
      <c r="G7" s="49"/>
      <c r="H7" s="58">
        <v>0</v>
      </c>
      <c r="I7" s="49"/>
      <c r="J7" s="49">
        <v>126000</v>
      </c>
      <c r="K7" s="59">
        <v>0</v>
      </c>
      <c r="L7" s="59"/>
      <c r="M7" s="43"/>
      <c r="N7" s="22"/>
      <c r="O7" s="22"/>
      <c r="P7" s="22"/>
    </row>
    <row r="8" spans="1:16" ht="12" customHeight="1">
      <c r="A8" s="32">
        <v>661</v>
      </c>
      <c r="B8" s="48"/>
      <c r="C8" s="50"/>
      <c r="D8" s="50"/>
      <c r="E8" s="50">
        <v>12000</v>
      </c>
      <c r="F8" s="38">
        <v>0</v>
      </c>
      <c r="G8" s="50">
        <v>113000</v>
      </c>
      <c r="H8" s="58">
        <v>0</v>
      </c>
      <c r="I8" s="50">
        <v>14100</v>
      </c>
      <c r="J8" s="50"/>
      <c r="K8" s="55">
        <v>0</v>
      </c>
      <c r="L8" s="41"/>
      <c r="M8" s="22"/>
      <c r="N8" s="22"/>
      <c r="O8" s="22"/>
      <c r="P8" s="22"/>
    </row>
    <row r="9" spans="1:16" ht="12.75">
      <c r="A9" s="32">
        <v>671</v>
      </c>
      <c r="B9" s="51">
        <v>0</v>
      </c>
      <c r="C9" s="50">
        <v>92300</v>
      </c>
      <c r="D9" s="50">
        <v>300957</v>
      </c>
      <c r="E9" s="50">
        <v>0</v>
      </c>
      <c r="F9" s="52">
        <v>66158</v>
      </c>
      <c r="G9" s="50">
        <v>0</v>
      </c>
      <c r="H9" s="58">
        <v>0</v>
      </c>
      <c r="I9" s="55">
        <v>0</v>
      </c>
      <c r="J9" s="50"/>
      <c r="K9" s="59">
        <v>0</v>
      </c>
      <c r="L9" s="59">
        <v>0</v>
      </c>
      <c r="M9" s="22"/>
      <c r="N9" s="22"/>
      <c r="O9" s="60">
        <v>70711</v>
      </c>
      <c r="P9" s="43">
        <v>4679</v>
      </c>
    </row>
    <row r="10" spans="1:16" ht="12.75">
      <c r="A10" s="32">
        <v>721</v>
      </c>
      <c r="B10" s="48"/>
      <c r="C10" s="50"/>
      <c r="D10" s="50"/>
      <c r="E10" s="50"/>
      <c r="F10" s="38">
        <v>0</v>
      </c>
      <c r="G10" s="50"/>
      <c r="H10" s="58">
        <v>0</v>
      </c>
      <c r="I10" s="55">
        <v>0</v>
      </c>
      <c r="J10" s="50"/>
      <c r="K10" s="55">
        <v>0</v>
      </c>
      <c r="L10" s="59">
        <v>8000</v>
      </c>
      <c r="M10" s="22"/>
      <c r="N10" s="22"/>
      <c r="O10" s="22"/>
      <c r="P10" s="22"/>
    </row>
    <row r="11" spans="1:16" ht="12.75">
      <c r="A11" s="32">
        <v>636</v>
      </c>
      <c r="B11" s="53">
        <v>4005400</v>
      </c>
      <c r="C11" s="50"/>
      <c r="D11" s="50"/>
      <c r="E11" s="50"/>
      <c r="F11" s="50">
        <v>0</v>
      </c>
      <c r="G11" s="50"/>
      <c r="H11" s="50">
        <v>276000</v>
      </c>
      <c r="I11" s="50"/>
      <c r="J11" s="50"/>
      <c r="K11" s="55">
        <v>0</v>
      </c>
      <c r="L11" s="41"/>
      <c r="M11" s="60">
        <v>1500</v>
      </c>
      <c r="N11" s="59">
        <v>15000</v>
      </c>
      <c r="O11" s="22"/>
      <c r="P11" s="22"/>
    </row>
    <row r="12" spans="1:16" ht="13.5" thickBot="1">
      <c r="A12" s="32">
        <v>658</v>
      </c>
      <c r="B12" s="54"/>
      <c r="C12" s="50"/>
      <c r="D12" s="50"/>
      <c r="E12" s="50"/>
      <c r="F12" s="55">
        <v>0</v>
      </c>
      <c r="G12" s="50"/>
      <c r="H12" s="55">
        <v>0</v>
      </c>
      <c r="I12" s="50"/>
      <c r="J12" s="50"/>
      <c r="K12" s="55">
        <v>25000</v>
      </c>
      <c r="L12" s="41"/>
      <c r="M12" s="22"/>
      <c r="N12" s="22"/>
      <c r="O12" s="22"/>
      <c r="P12" s="22"/>
    </row>
    <row r="13" spans="1:16" ht="23.25" thickBot="1">
      <c r="A13" s="35" t="s">
        <v>3</v>
      </c>
      <c r="B13" s="36">
        <f>SUM(B11:B12)</f>
        <v>4005400</v>
      </c>
      <c r="C13" s="61">
        <f>C9</f>
        <v>92300</v>
      </c>
      <c r="D13" s="61">
        <f>D9</f>
        <v>300957</v>
      </c>
      <c r="E13" s="62">
        <f>E8</f>
        <v>12000</v>
      </c>
      <c r="F13" s="33">
        <f>SUM(F7:F12)</f>
        <v>66158</v>
      </c>
      <c r="G13" s="62">
        <f>G8</f>
        <v>113000</v>
      </c>
      <c r="H13" s="33">
        <f>SUM(H7:H12)</f>
        <v>276000</v>
      </c>
      <c r="I13" s="62">
        <f>I8</f>
        <v>14100</v>
      </c>
      <c r="J13" s="33">
        <f>J7</f>
        <v>126000</v>
      </c>
      <c r="K13" s="63">
        <f>SUM(K7:K12)</f>
        <v>25000</v>
      </c>
      <c r="L13" s="63">
        <f>L10</f>
        <v>8000</v>
      </c>
      <c r="M13" s="64">
        <f>M11</f>
        <v>1500</v>
      </c>
      <c r="N13" s="64">
        <f>N11</f>
        <v>15000</v>
      </c>
      <c r="O13" s="69">
        <f>O9</f>
        <v>70711</v>
      </c>
      <c r="P13" s="94">
        <f>P9</f>
        <v>4679</v>
      </c>
    </row>
    <row r="14" spans="1:16" ht="36.75" customHeight="1">
      <c r="A14" s="91" t="s">
        <v>26</v>
      </c>
      <c r="B14" s="92"/>
      <c r="C14" s="121">
        <f>B13+C13+D13+E13+F13+G13+H13+I13+J13+K13+L13+M13+N13+O13+P13</f>
        <v>5130805</v>
      </c>
      <c r="D14" s="122"/>
      <c r="E14" s="122"/>
      <c r="F14" s="122"/>
      <c r="G14" s="122"/>
      <c r="H14" s="122"/>
      <c r="I14" s="122"/>
      <c r="J14" s="122"/>
      <c r="K14" s="65"/>
      <c r="L14" s="66"/>
      <c r="M14" s="65"/>
      <c r="N14" s="68"/>
      <c r="O14" s="67"/>
      <c r="P14" s="22"/>
    </row>
    <row r="15" spans="1:12" ht="12.75">
      <c r="A15" s="5"/>
      <c r="F15" s="6"/>
      <c r="G15" s="6" t="s">
        <v>21</v>
      </c>
      <c r="H15" s="6"/>
      <c r="I15" s="7"/>
      <c r="J15" s="10"/>
      <c r="L15" s="24"/>
    </row>
    <row r="16" spans="1:13" ht="12.75">
      <c r="A16" s="71"/>
      <c r="F16" s="6"/>
      <c r="G16" s="6" t="s">
        <v>15</v>
      </c>
      <c r="H16" s="6"/>
      <c r="I16" s="15"/>
      <c r="J16" s="19"/>
      <c r="L16" s="24"/>
      <c r="M16" s="25"/>
    </row>
    <row r="17" spans="1:13" ht="12.75">
      <c r="A17" s="74"/>
      <c r="F17" s="93"/>
      <c r="G17" s="93"/>
      <c r="H17" s="9"/>
      <c r="I17" s="7"/>
      <c r="J17" s="10"/>
      <c r="L17" s="25"/>
      <c r="M17" s="26"/>
    </row>
    <row r="18" spans="1:13" ht="12.75">
      <c r="A18" s="74"/>
      <c r="B18" s="6" t="s">
        <v>53</v>
      </c>
      <c r="C18" s="93">
        <v>43097</v>
      </c>
      <c r="D18" s="93"/>
      <c r="E18" s="9"/>
      <c r="F18" s="7"/>
      <c r="G18" s="10"/>
      <c r="I18" s="42"/>
      <c r="J18" s="42"/>
      <c r="K18" s="24"/>
      <c r="L18" s="26"/>
      <c r="M18" s="24"/>
    </row>
    <row r="19" spans="1:13" ht="12.75">
      <c r="A19" s="74"/>
      <c r="F19" s="18"/>
      <c r="G19" s="19"/>
      <c r="H19" s="10"/>
      <c r="I19" s="42"/>
      <c r="J19" s="42"/>
      <c r="K19" s="26"/>
      <c r="L19" s="24"/>
      <c r="M19" s="24"/>
    </row>
    <row r="20" spans="1:13" ht="12.75">
      <c r="A20" s="74"/>
      <c r="B20" s="84"/>
      <c r="C20" s="42"/>
      <c r="D20" s="42"/>
      <c r="E20" s="42"/>
      <c r="F20" s="85"/>
      <c r="G20" s="42"/>
      <c r="H20" s="86"/>
      <c r="I20" s="42"/>
      <c r="J20" s="42"/>
      <c r="K20" s="24"/>
      <c r="L20" s="24"/>
      <c r="M20" s="24"/>
    </row>
    <row r="21" spans="1:13" ht="12.75">
      <c r="A21" s="74"/>
      <c r="B21" s="87"/>
      <c r="C21" s="42"/>
      <c r="D21" s="42"/>
      <c r="E21" s="42"/>
      <c r="F21" s="42"/>
      <c r="G21" s="42"/>
      <c r="H21" s="42"/>
      <c r="I21" s="42"/>
      <c r="J21" s="42"/>
      <c r="K21" s="24"/>
      <c r="L21" s="24"/>
      <c r="M21" s="24"/>
    </row>
    <row r="22" spans="1:13" ht="12.75">
      <c r="A22" s="80"/>
      <c r="B22" s="88"/>
      <c r="C22" s="42"/>
      <c r="D22" s="42"/>
      <c r="E22" s="42"/>
      <c r="F22" s="89"/>
      <c r="G22" s="42"/>
      <c r="H22" s="89"/>
      <c r="I22" s="42"/>
      <c r="J22" s="42"/>
      <c r="K22" s="24"/>
      <c r="L22" s="24"/>
      <c r="M22" s="24"/>
    </row>
    <row r="23" spans="1:13" ht="11.25" customHeight="1">
      <c r="A23" s="74"/>
      <c r="B23" s="74"/>
      <c r="C23" s="75"/>
      <c r="D23" s="75"/>
      <c r="E23" s="42"/>
      <c r="F23" s="76"/>
      <c r="G23" s="75"/>
      <c r="H23" s="75"/>
      <c r="I23" s="75"/>
      <c r="J23" s="75"/>
      <c r="K23" s="26"/>
      <c r="L23" s="25"/>
      <c r="M23" s="26"/>
    </row>
    <row r="24" spans="1:13" ht="24" customHeight="1">
      <c r="A24" s="74"/>
      <c r="B24" s="74"/>
      <c r="C24" s="42"/>
      <c r="D24" s="42"/>
      <c r="E24" s="42"/>
      <c r="F24" s="42"/>
      <c r="G24" s="42"/>
      <c r="H24" s="42"/>
      <c r="I24" s="42"/>
      <c r="J24" s="42"/>
      <c r="K24" s="24"/>
      <c r="L24" s="26"/>
      <c r="M24" s="24"/>
    </row>
    <row r="25" spans="1:13" ht="15" customHeight="1">
      <c r="A25" s="74"/>
      <c r="B25" s="77"/>
      <c r="C25" s="42"/>
      <c r="D25" s="42"/>
      <c r="E25" s="42"/>
      <c r="F25" s="42"/>
      <c r="G25" s="42"/>
      <c r="H25" s="42"/>
      <c r="I25" s="42"/>
      <c r="J25" s="42"/>
      <c r="K25" s="26"/>
      <c r="L25" s="24"/>
      <c r="M25" s="24"/>
    </row>
    <row r="26" spans="1:13" ht="11.25" customHeight="1">
      <c r="A26" s="74"/>
      <c r="B26" s="78"/>
      <c r="C26" s="42"/>
      <c r="D26" s="42"/>
      <c r="E26" s="42"/>
      <c r="F26" s="42"/>
      <c r="G26" s="42"/>
      <c r="H26" s="42"/>
      <c r="I26" s="42"/>
      <c r="J26" s="42"/>
      <c r="K26" s="24"/>
      <c r="L26" s="24"/>
      <c r="M26" s="24"/>
    </row>
    <row r="27" spans="1:13" ht="12.75">
      <c r="A27" s="74"/>
      <c r="B27" s="79"/>
      <c r="C27" s="42"/>
      <c r="D27" s="42"/>
      <c r="E27" s="42"/>
      <c r="F27" s="42"/>
      <c r="G27" s="42"/>
      <c r="H27" s="42"/>
      <c r="I27" s="42"/>
      <c r="J27" s="42"/>
      <c r="K27" s="24"/>
      <c r="L27" s="24"/>
      <c r="M27" s="24"/>
    </row>
    <row r="28" spans="1:13" ht="13.5" customHeight="1">
      <c r="A28" s="80"/>
      <c r="B28" s="80"/>
      <c r="C28" s="42"/>
      <c r="D28" s="42"/>
      <c r="E28" s="42"/>
      <c r="F28" s="42"/>
      <c r="G28" s="42"/>
      <c r="H28" s="42"/>
      <c r="I28" s="42"/>
      <c r="J28" s="42"/>
      <c r="K28" s="24"/>
      <c r="L28" s="24"/>
      <c r="M28" s="24"/>
    </row>
    <row r="29" spans="1:13" ht="12.75" customHeight="1">
      <c r="A29" s="80"/>
      <c r="B29" s="80"/>
      <c r="C29" s="42"/>
      <c r="D29" s="42"/>
      <c r="E29" s="42"/>
      <c r="F29" s="42"/>
      <c r="G29" s="42"/>
      <c r="H29" s="42"/>
      <c r="I29" s="42"/>
      <c r="J29" s="42"/>
      <c r="K29" s="24"/>
      <c r="L29" s="24"/>
      <c r="M29" s="24"/>
    </row>
    <row r="30" spans="1:16" ht="12.75" customHeight="1">
      <c r="A30" s="81"/>
      <c r="B30" s="82"/>
      <c r="C30" s="42"/>
      <c r="D30" s="42"/>
      <c r="E30" s="42"/>
      <c r="F30" s="42"/>
      <c r="G30" s="42"/>
      <c r="H30" s="42"/>
      <c r="I30" s="42"/>
      <c r="J30" s="42"/>
      <c r="K30" s="27"/>
      <c r="L30" s="24"/>
      <c r="M30" s="27"/>
      <c r="N30" s="3"/>
      <c r="O30" s="3"/>
      <c r="P30" s="3"/>
    </row>
    <row r="31" spans="1:16" ht="12.75">
      <c r="A31" s="83"/>
      <c r="B31" s="81"/>
      <c r="C31" s="119"/>
      <c r="D31" s="119"/>
      <c r="E31" s="119"/>
      <c r="F31" s="119"/>
      <c r="G31" s="119"/>
      <c r="H31" s="119"/>
      <c r="I31" s="119"/>
      <c r="J31" s="119"/>
      <c r="K31" s="24"/>
      <c r="L31" s="27"/>
      <c r="M31" s="24"/>
      <c r="N31" s="3"/>
      <c r="O31" s="3"/>
      <c r="P31" s="3"/>
    </row>
    <row r="32" spans="5:12" ht="12.75">
      <c r="E32" s="9"/>
      <c r="F32" s="7"/>
      <c r="G32" s="10"/>
      <c r="L32" s="24"/>
    </row>
    <row r="33" spans="5:7" ht="12.75">
      <c r="E33" s="9"/>
      <c r="F33" s="11"/>
      <c r="G33" s="12"/>
    </row>
    <row r="34" spans="1:7" ht="12.75">
      <c r="A34" s="120"/>
      <c r="B34" s="120"/>
      <c r="F34" s="13"/>
      <c r="G34" s="14"/>
    </row>
    <row r="35" spans="6:7" ht="12.75">
      <c r="F35" s="15"/>
      <c r="G35" s="16"/>
    </row>
    <row r="36" spans="6:7" ht="19.5" customHeight="1">
      <c r="F36" s="7"/>
      <c r="G36" s="8"/>
    </row>
    <row r="37" spans="5:7" ht="15" customHeight="1">
      <c r="E37" s="9"/>
      <c r="F37" s="7"/>
      <c r="G37" s="17"/>
    </row>
    <row r="38" spans="5:7" ht="12.75">
      <c r="E38" s="9"/>
      <c r="F38" s="7"/>
      <c r="G38" s="12"/>
    </row>
    <row r="39" spans="6:7" ht="12.75">
      <c r="F39" s="7"/>
      <c r="G39" s="8"/>
    </row>
    <row r="40" spans="6:7" ht="12.75">
      <c r="F40" s="7"/>
      <c r="G40" s="16"/>
    </row>
    <row r="41" spans="3:7" ht="12.75">
      <c r="C41" s="9"/>
      <c r="D41" s="9"/>
      <c r="F41" s="7"/>
      <c r="G41" s="10"/>
    </row>
    <row r="42" spans="5:7" ht="12.75">
      <c r="E42" s="9"/>
      <c r="F42" s="7"/>
      <c r="G42" s="10"/>
    </row>
    <row r="43" spans="6:7" ht="12.75">
      <c r="F43" s="15"/>
      <c r="G43" s="16"/>
    </row>
    <row r="44" spans="1:13" ht="28.5" customHeight="1">
      <c r="A44" s="74"/>
      <c r="B44" s="84"/>
      <c r="C44" s="42"/>
      <c r="D44" s="42"/>
      <c r="E44" s="42"/>
      <c r="F44" s="85"/>
      <c r="G44" s="42"/>
      <c r="H44" s="86"/>
      <c r="I44" s="42"/>
      <c r="J44" s="42"/>
      <c r="K44" s="24"/>
      <c r="L44" s="24"/>
      <c r="M44" s="24"/>
    </row>
    <row r="45" spans="1:13" ht="12.75">
      <c r="A45" s="74"/>
      <c r="B45" s="87"/>
      <c r="C45" s="42"/>
      <c r="D45" s="42"/>
      <c r="E45" s="42"/>
      <c r="F45" s="42"/>
      <c r="G45" s="42"/>
      <c r="H45" s="42"/>
      <c r="I45" s="42"/>
      <c r="J45" s="42"/>
      <c r="K45" s="24"/>
      <c r="L45" s="24"/>
      <c r="M45" s="24"/>
    </row>
    <row r="46" spans="1:13" ht="12.75">
      <c r="A46" s="80"/>
      <c r="B46" s="88"/>
      <c r="C46" s="42"/>
      <c r="D46" s="42"/>
      <c r="E46" s="42"/>
      <c r="F46" s="89"/>
      <c r="G46" s="42"/>
      <c r="H46" s="89"/>
      <c r="I46" s="42"/>
      <c r="J46" s="42"/>
      <c r="K46" s="24"/>
      <c r="L46" s="24"/>
      <c r="M46" s="24"/>
    </row>
    <row r="47" spans="1:13" ht="12.75">
      <c r="A47" s="74"/>
      <c r="B47" s="74"/>
      <c r="C47" s="75"/>
      <c r="D47" s="75"/>
      <c r="E47" s="42"/>
      <c r="F47" s="76"/>
      <c r="G47" s="75"/>
      <c r="H47" s="75"/>
      <c r="I47" s="75"/>
      <c r="J47" s="75"/>
      <c r="K47" s="26"/>
      <c r="L47" s="25"/>
      <c r="M47" s="26"/>
    </row>
    <row r="48" spans="1:13" ht="12.75">
      <c r="A48" s="74"/>
      <c r="B48" s="74"/>
      <c r="C48" s="42"/>
      <c r="D48" s="42"/>
      <c r="E48" s="42"/>
      <c r="F48" s="42"/>
      <c r="G48" s="42"/>
      <c r="H48" s="42"/>
      <c r="I48" s="42"/>
      <c r="J48" s="42"/>
      <c r="K48" s="24"/>
      <c r="L48" s="26"/>
      <c r="M48" s="24"/>
    </row>
    <row r="49" spans="1:13" ht="22.5" customHeight="1">
      <c r="A49" s="74"/>
      <c r="B49" s="77"/>
      <c r="C49" s="42"/>
      <c r="D49" s="42"/>
      <c r="E49" s="42"/>
      <c r="F49" s="42"/>
      <c r="G49" s="42"/>
      <c r="H49" s="42"/>
      <c r="I49" s="42"/>
      <c r="J49" s="42"/>
      <c r="K49" s="26"/>
      <c r="L49" s="24"/>
      <c r="M49" s="24"/>
    </row>
    <row r="50" spans="1:13" ht="22.5" customHeight="1">
      <c r="A50" s="74"/>
      <c r="B50" s="78"/>
      <c r="C50" s="42"/>
      <c r="D50" s="42"/>
      <c r="E50" s="42"/>
      <c r="F50" s="42"/>
      <c r="G50" s="42"/>
      <c r="H50" s="42"/>
      <c r="I50" s="42"/>
      <c r="J50" s="42"/>
      <c r="K50" s="24"/>
      <c r="L50" s="24"/>
      <c r="M50" s="24"/>
    </row>
    <row r="51" spans="1:13" ht="12.75">
      <c r="A51" s="74"/>
      <c r="B51" s="79"/>
      <c r="C51" s="42"/>
      <c r="D51" s="42"/>
      <c r="E51" s="42"/>
      <c r="F51" s="42"/>
      <c r="G51" s="42"/>
      <c r="H51" s="42"/>
      <c r="I51" s="42"/>
      <c r="J51" s="42"/>
      <c r="K51" s="24"/>
      <c r="L51" s="24"/>
      <c r="M51" s="24"/>
    </row>
    <row r="52" spans="1:13" ht="12.75">
      <c r="A52" s="80"/>
      <c r="B52" s="80"/>
      <c r="C52" s="42"/>
      <c r="D52" s="42"/>
      <c r="E52" s="42"/>
      <c r="F52" s="42"/>
      <c r="G52" s="42"/>
      <c r="H52" s="42"/>
      <c r="I52" s="42"/>
      <c r="J52" s="42"/>
      <c r="K52" s="24"/>
      <c r="L52" s="24"/>
      <c r="M52" s="24"/>
    </row>
    <row r="53" spans="1:13" ht="12.75">
      <c r="A53" s="80"/>
      <c r="B53" s="80"/>
      <c r="C53" s="42"/>
      <c r="D53" s="42"/>
      <c r="E53" s="42"/>
      <c r="F53" s="42"/>
      <c r="G53" s="42"/>
      <c r="H53" s="42"/>
      <c r="I53" s="42"/>
      <c r="J53" s="42"/>
      <c r="K53" s="24"/>
      <c r="L53" s="24"/>
      <c r="M53" s="24"/>
    </row>
    <row r="54" spans="1:16" ht="12.75">
      <c r="A54" s="81"/>
      <c r="B54" s="82"/>
      <c r="C54" s="42"/>
      <c r="D54" s="42"/>
      <c r="E54" s="42"/>
      <c r="F54" s="42"/>
      <c r="G54" s="42"/>
      <c r="H54" s="42"/>
      <c r="I54" s="42"/>
      <c r="J54" s="42"/>
      <c r="K54" s="27"/>
      <c r="L54" s="24"/>
      <c r="M54" s="27"/>
      <c r="N54" s="3"/>
      <c r="O54" s="3"/>
      <c r="P54" s="3"/>
    </row>
    <row r="55" spans="1:16" ht="12.75">
      <c r="A55" s="83"/>
      <c r="B55" s="81"/>
      <c r="C55" s="119"/>
      <c r="D55" s="119"/>
      <c r="E55" s="119"/>
      <c r="F55" s="119"/>
      <c r="G55" s="119"/>
      <c r="H55" s="119"/>
      <c r="I55" s="119"/>
      <c r="J55" s="119"/>
      <c r="K55" s="24"/>
      <c r="L55" s="27"/>
      <c r="M55" s="24"/>
      <c r="N55" s="3"/>
      <c r="O55" s="3"/>
      <c r="P55" s="3"/>
    </row>
    <row r="56" spans="5:12" ht="12.75">
      <c r="E56" s="9"/>
      <c r="F56" s="7"/>
      <c r="G56" s="10"/>
      <c r="L56" s="24"/>
    </row>
    <row r="57" spans="5:7" ht="12.75">
      <c r="E57" s="9"/>
      <c r="F57" s="11"/>
      <c r="G57" s="12"/>
    </row>
    <row r="58" spans="1:7" ht="12.75">
      <c r="A58" s="120"/>
      <c r="B58" s="120"/>
      <c r="F58" s="13"/>
      <c r="G58" s="14"/>
    </row>
    <row r="59" spans="6:7" ht="12.75">
      <c r="F59" s="15"/>
      <c r="G59" s="16"/>
    </row>
    <row r="60" spans="6:7" ht="12.75">
      <c r="F60" s="7"/>
      <c r="G60" s="8"/>
    </row>
    <row r="61" spans="5:7" ht="12.75">
      <c r="E61" s="9"/>
      <c r="F61" s="7"/>
      <c r="G61" s="17"/>
    </row>
    <row r="62" spans="5:7" ht="12.75">
      <c r="E62" s="9"/>
      <c r="F62" s="7"/>
      <c r="G62" s="12"/>
    </row>
    <row r="63" spans="6:7" ht="12.75">
      <c r="F63" s="7"/>
      <c r="G63" s="8"/>
    </row>
    <row r="64" spans="6:7" ht="12.75">
      <c r="F64" s="7"/>
      <c r="G64" s="16"/>
    </row>
  </sheetData>
  <sheetProtection/>
  <mergeCells count="7">
    <mergeCell ref="C55:J55"/>
    <mergeCell ref="A58:B58"/>
    <mergeCell ref="A4:J4"/>
    <mergeCell ref="C5:J5"/>
    <mergeCell ref="C14:J14"/>
    <mergeCell ref="C31:J31"/>
    <mergeCell ref="A34:B34"/>
  </mergeCells>
  <printOptions horizontalCentered="1"/>
  <pageMargins left="0" right="0" top="0" bottom="0" header="0.31496062992125984" footer="0"/>
  <pageSetup firstPageNumber="1" useFirstPageNumber="1" fitToHeight="1" fitToWidth="1" horizontalDpi="600" verticalDpi="600" orientation="landscape" paperSize="9" scale="63" r:id="rId2"/>
  <headerFooter differentFirst="1" scaleWithDoc="0">
    <oddHeader>&amp;CStranica &amp;P</oddHeader>
    <oddFooter>&amp;CStranica &amp;P&amp;Rplanprihoda 2018-2020-prijedlog1</oddFooter>
  </headerFooter>
  <rowBreaks count="1" manualBreakCount="1">
    <brk id="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B5">
      <selection activeCell="C21" sqref="C21"/>
    </sheetView>
  </sheetViews>
  <sheetFormatPr defaultColWidth="11.421875" defaultRowHeight="12.75"/>
  <cols>
    <col min="1" max="1" width="13.140625" style="6" customWidth="1"/>
    <col min="2" max="2" width="11.421875" style="6" customWidth="1"/>
    <col min="3" max="3" width="11.140625" style="6" customWidth="1"/>
    <col min="4" max="4" width="11.57421875" style="6" customWidth="1"/>
    <col min="5" max="5" width="12.00390625" style="6" customWidth="1"/>
    <col min="6" max="6" width="11.28125" style="21" customWidth="1"/>
    <col min="7" max="7" width="13.00390625" style="1" customWidth="1"/>
    <col min="8" max="8" width="10.8515625" style="1" customWidth="1"/>
    <col min="9" max="9" width="12.57421875" style="1" customWidth="1"/>
    <col min="10" max="10" width="11.140625" style="1" customWidth="1"/>
    <col min="11" max="11" width="11.421875" style="1" customWidth="1"/>
    <col min="12" max="12" width="12.421875" style="1" customWidth="1"/>
    <col min="13" max="13" width="13.00390625" style="1" customWidth="1"/>
    <col min="14" max="14" width="14.28125" style="1" customWidth="1"/>
    <col min="15" max="15" width="12.7109375" style="1" customWidth="1"/>
    <col min="16" max="16384" width="11.421875" style="1" customWidth="1"/>
  </cols>
  <sheetData>
    <row r="1" spans="6:7" ht="12.75" hidden="1">
      <c r="F1" s="7"/>
      <c r="G1" s="16"/>
    </row>
    <row r="2" spans="3:7" ht="12.75">
      <c r="C2" s="9"/>
      <c r="D2" s="9"/>
      <c r="F2" s="7"/>
      <c r="G2" s="10"/>
    </row>
    <row r="3" spans="5:7" ht="12.75">
      <c r="E3" s="9"/>
      <c r="F3" s="7"/>
      <c r="G3" s="10"/>
    </row>
    <row r="4" spans="6:7" ht="12.75">
      <c r="F4" s="15"/>
      <c r="G4" s="16"/>
    </row>
    <row r="5" spans="1:10" ht="22.5" customHeight="1">
      <c r="A5" s="115" t="s">
        <v>27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6" ht="13.5" thickBot="1">
      <c r="A6" s="2"/>
      <c r="B6" s="2"/>
      <c r="C6" s="3"/>
      <c r="D6" s="3"/>
      <c r="E6" s="3"/>
      <c r="F6" s="3"/>
      <c r="G6" s="3"/>
      <c r="H6" s="3"/>
      <c r="I6" s="3"/>
      <c r="J6" s="4" t="s">
        <v>0</v>
      </c>
      <c r="K6" s="3"/>
      <c r="L6" s="3"/>
      <c r="M6" s="3"/>
      <c r="N6" s="3"/>
      <c r="O6" s="3"/>
      <c r="P6" s="3"/>
    </row>
    <row r="7" spans="1:16" ht="23.25" thickBot="1">
      <c r="A7" s="39" t="s">
        <v>1</v>
      </c>
      <c r="B7" s="40"/>
      <c r="C7" s="116" t="s">
        <v>28</v>
      </c>
      <c r="D7" s="117"/>
      <c r="E7" s="118"/>
      <c r="F7" s="118"/>
      <c r="G7" s="118"/>
      <c r="H7" s="118"/>
      <c r="I7" s="118"/>
      <c r="J7" s="118"/>
      <c r="K7" s="41"/>
      <c r="L7" s="41"/>
      <c r="M7" s="22"/>
      <c r="N7" s="44"/>
      <c r="O7" s="22"/>
      <c r="P7" s="22"/>
    </row>
    <row r="8" spans="1:16" ht="79.5" thickBot="1">
      <c r="A8" s="28" t="s">
        <v>2</v>
      </c>
      <c r="B8" s="29" t="s">
        <v>4</v>
      </c>
      <c r="C8" s="46" t="s">
        <v>5</v>
      </c>
      <c r="D8" s="47" t="s">
        <v>6</v>
      </c>
      <c r="E8" s="30" t="s">
        <v>16</v>
      </c>
      <c r="F8" s="37" t="s">
        <v>7</v>
      </c>
      <c r="G8" s="30" t="s">
        <v>8</v>
      </c>
      <c r="H8" s="30" t="s">
        <v>9</v>
      </c>
      <c r="I8" s="30" t="s">
        <v>10</v>
      </c>
      <c r="J8" s="56" t="s">
        <v>11</v>
      </c>
      <c r="K8" s="57" t="s">
        <v>20</v>
      </c>
      <c r="L8" s="23" t="s">
        <v>12</v>
      </c>
      <c r="M8" s="23" t="s">
        <v>13</v>
      </c>
      <c r="N8" s="45" t="s">
        <v>19</v>
      </c>
      <c r="O8" s="45" t="s">
        <v>18</v>
      </c>
      <c r="P8" s="45" t="s">
        <v>17</v>
      </c>
    </row>
    <row r="9" spans="1:16" ht="12.75">
      <c r="A9" s="31">
        <v>652</v>
      </c>
      <c r="B9" s="48"/>
      <c r="C9" s="49"/>
      <c r="D9" s="49"/>
      <c r="E9" s="50"/>
      <c r="F9" s="38">
        <v>0</v>
      </c>
      <c r="G9" s="49"/>
      <c r="H9" s="58">
        <v>0</v>
      </c>
      <c r="I9" s="49"/>
      <c r="J9" s="49">
        <v>126000</v>
      </c>
      <c r="K9" s="59">
        <v>0</v>
      </c>
      <c r="L9" s="59"/>
      <c r="M9" s="43"/>
      <c r="N9" s="22"/>
      <c r="O9" s="22"/>
      <c r="P9" s="22"/>
    </row>
    <row r="10" spans="1:16" ht="13.5" customHeight="1">
      <c r="A10" s="32">
        <v>661</v>
      </c>
      <c r="B10" s="48"/>
      <c r="C10" s="50"/>
      <c r="D10" s="50"/>
      <c r="E10" s="50">
        <v>12000</v>
      </c>
      <c r="F10" s="38">
        <v>0</v>
      </c>
      <c r="G10" s="50">
        <v>113000</v>
      </c>
      <c r="H10" s="58">
        <v>0</v>
      </c>
      <c r="I10" s="50">
        <v>14100</v>
      </c>
      <c r="J10" s="50"/>
      <c r="K10" s="55">
        <v>0</v>
      </c>
      <c r="L10" s="41"/>
      <c r="M10" s="22"/>
      <c r="N10" s="22"/>
      <c r="O10" s="22"/>
      <c r="P10" s="22"/>
    </row>
    <row r="11" spans="1:16" ht="13.5" customHeight="1">
      <c r="A11" s="32">
        <v>671</v>
      </c>
      <c r="B11" s="51">
        <v>0</v>
      </c>
      <c r="C11" s="50">
        <v>92300</v>
      </c>
      <c r="D11" s="50">
        <v>300957</v>
      </c>
      <c r="E11" s="50">
        <v>0</v>
      </c>
      <c r="F11" s="52">
        <v>66158</v>
      </c>
      <c r="G11" s="50">
        <v>0</v>
      </c>
      <c r="H11" s="58">
        <v>0</v>
      </c>
      <c r="I11" s="55">
        <v>0</v>
      </c>
      <c r="J11" s="50"/>
      <c r="K11" s="59">
        <v>0</v>
      </c>
      <c r="L11" s="59">
        <v>0</v>
      </c>
      <c r="M11" s="22"/>
      <c r="N11" s="22"/>
      <c r="O11" s="60">
        <v>70711</v>
      </c>
      <c r="P11" s="43">
        <v>4679</v>
      </c>
    </row>
    <row r="12" spans="1:16" ht="13.5" customHeight="1">
      <c r="A12" s="32">
        <v>721</v>
      </c>
      <c r="B12" s="48"/>
      <c r="C12" s="50"/>
      <c r="D12" s="50"/>
      <c r="E12" s="50"/>
      <c r="F12" s="38">
        <v>0</v>
      </c>
      <c r="G12" s="50"/>
      <c r="H12" s="58">
        <v>0</v>
      </c>
      <c r="I12" s="55">
        <v>0</v>
      </c>
      <c r="J12" s="50"/>
      <c r="K12" s="55">
        <v>0</v>
      </c>
      <c r="L12" s="59">
        <v>8000</v>
      </c>
      <c r="M12" s="22"/>
      <c r="N12" s="22"/>
      <c r="O12" s="22"/>
      <c r="P12" s="22"/>
    </row>
    <row r="13" spans="1:16" ht="12.75">
      <c r="A13" s="32">
        <v>636</v>
      </c>
      <c r="B13" s="53">
        <v>4005400</v>
      </c>
      <c r="C13" s="50"/>
      <c r="D13" s="50"/>
      <c r="E13" s="50"/>
      <c r="F13" s="50">
        <v>0</v>
      </c>
      <c r="G13" s="50"/>
      <c r="H13" s="50">
        <v>276000</v>
      </c>
      <c r="I13" s="50"/>
      <c r="J13" s="50"/>
      <c r="K13" s="55">
        <v>0</v>
      </c>
      <c r="L13" s="41"/>
      <c r="M13" s="60">
        <v>1500</v>
      </c>
      <c r="N13" s="59">
        <v>15000</v>
      </c>
      <c r="O13" s="22"/>
      <c r="P13" s="22"/>
    </row>
    <row r="14" spans="1:16" ht="13.5" thickBot="1">
      <c r="A14" s="32">
        <v>658</v>
      </c>
      <c r="B14" s="54"/>
      <c r="C14" s="50"/>
      <c r="D14" s="50"/>
      <c r="E14" s="50"/>
      <c r="F14" s="55">
        <v>0</v>
      </c>
      <c r="G14" s="50"/>
      <c r="H14" s="55">
        <v>0</v>
      </c>
      <c r="I14" s="50"/>
      <c r="J14" s="50"/>
      <c r="K14" s="55">
        <v>25000</v>
      </c>
      <c r="L14" s="41"/>
      <c r="M14" s="22"/>
      <c r="N14" s="22"/>
      <c r="O14" s="22"/>
      <c r="P14" s="22"/>
    </row>
    <row r="15" spans="1:16" ht="23.25" thickBot="1">
      <c r="A15" s="35" t="s">
        <v>3</v>
      </c>
      <c r="B15" s="36">
        <f>SUM(B13:B14)</f>
        <v>4005400</v>
      </c>
      <c r="C15" s="61">
        <f>C11</f>
        <v>92300</v>
      </c>
      <c r="D15" s="61">
        <f>D11</f>
        <v>300957</v>
      </c>
      <c r="E15" s="62">
        <f>E10</f>
        <v>12000</v>
      </c>
      <c r="F15" s="33">
        <f>SUM(F9:F14)</f>
        <v>66158</v>
      </c>
      <c r="G15" s="62">
        <f>G10</f>
        <v>113000</v>
      </c>
      <c r="H15" s="33">
        <f>SUM(H9:H14)</f>
        <v>276000</v>
      </c>
      <c r="I15" s="62">
        <f>I10</f>
        <v>14100</v>
      </c>
      <c r="J15" s="33">
        <f>J9</f>
        <v>126000</v>
      </c>
      <c r="K15" s="63">
        <f>SUM(K9:K14)</f>
        <v>25000</v>
      </c>
      <c r="L15" s="63">
        <f>L12</f>
        <v>8000</v>
      </c>
      <c r="M15" s="64">
        <f>M13</f>
        <v>1500</v>
      </c>
      <c r="N15" s="64">
        <f>N13</f>
        <v>15000</v>
      </c>
      <c r="O15" s="69">
        <f>O11</f>
        <v>70711</v>
      </c>
      <c r="P15" s="94">
        <f>P11</f>
        <v>4679</v>
      </c>
    </row>
    <row r="16" spans="1:16" ht="48">
      <c r="A16" s="91" t="s">
        <v>29</v>
      </c>
      <c r="B16" s="92"/>
      <c r="C16" s="121">
        <f>B15+C15+D15+E15+F15+G15+H15+I15+J15+K15+L15+M15+N15+O15+P15</f>
        <v>5130805</v>
      </c>
      <c r="D16" s="122"/>
      <c r="E16" s="122"/>
      <c r="F16" s="122"/>
      <c r="G16" s="122"/>
      <c r="H16" s="122"/>
      <c r="I16" s="122"/>
      <c r="J16" s="122"/>
      <c r="K16" s="65"/>
      <c r="L16" s="66"/>
      <c r="M16" s="65"/>
      <c r="N16" s="68"/>
      <c r="O16" s="67"/>
      <c r="P16" s="22"/>
    </row>
    <row r="17" spans="1:12" ht="12.75">
      <c r="A17" s="5"/>
      <c r="F17" s="6"/>
      <c r="G17" s="6" t="s">
        <v>21</v>
      </c>
      <c r="H17" s="6"/>
      <c r="I17" s="7"/>
      <c r="J17" s="10"/>
      <c r="L17" s="24"/>
    </row>
    <row r="18" spans="1:13" ht="12.75">
      <c r="A18" s="71"/>
      <c r="F18" s="6"/>
      <c r="G18" s="6" t="s">
        <v>15</v>
      </c>
      <c r="H18" s="6"/>
      <c r="I18" s="15"/>
      <c r="J18" s="19"/>
      <c r="L18" s="24"/>
      <c r="M18" s="25"/>
    </row>
    <row r="19" spans="1:13" ht="12.75">
      <c r="A19" s="74"/>
      <c r="F19" s="93"/>
      <c r="G19" s="93"/>
      <c r="H19" s="9"/>
      <c r="I19" s="7"/>
      <c r="J19" s="10"/>
      <c r="L19" s="25"/>
      <c r="M19" s="26"/>
    </row>
    <row r="20" spans="1:13" ht="12.75">
      <c r="A20" s="74"/>
      <c r="B20" s="6" t="s">
        <v>53</v>
      </c>
      <c r="C20" s="93">
        <v>43097</v>
      </c>
      <c r="D20" s="93"/>
      <c r="E20" s="9"/>
      <c r="F20" s="7"/>
      <c r="G20" s="10"/>
      <c r="I20" s="42"/>
      <c r="J20" s="42"/>
      <c r="K20" s="24"/>
      <c r="L20" s="26"/>
      <c r="M20" s="24"/>
    </row>
    <row r="21" spans="1:16" s="20" customFormat="1" ht="18" customHeight="1">
      <c r="A21" s="74"/>
      <c r="B21" s="6"/>
      <c r="C21" s="6"/>
      <c r="D21" s="6"/>
      <c r="E21" s="6"/>
      <c r="F21" s="18"/>
      <c r="G21" s="19"/>
      <c r="H21" s="10"/>
      <c r="I21" s="42"/>
      <c r="J21" s="42"/>
      <c r="K21" s="26"/>
      <c r="L21" s="24"/>
      <c r="M21" s="24"/>
      <c r="N21" s="1"/>
      <c r="O21" s="1"/>
      <c r="P21" s="1"/>
    </row>
    <row r="22" spans="1:13" ht="28.5" customHeight="1">
      <c r="A22" s="74"/>
      <c r="B22" s="84"/>
      <c r="C22" s="42"/>
      <c r="D22" s="42"/>
      <c r="E22" s="42"/>
      <c r="F22" s="85"/>
      <c r="G22" s="42"/>
      <c r="H22" s="86"/>
      <c r="I22" s="42"/>
      <c r="J22" s="42"/>
      <c r="K22" s="24"/>
      <c r="L22" s="24"/>
      <c r="M22" s="24"/>
    </row>
    <row r="23" spans="1:13" ht="12.75">
      <c r="A23" s="74"/>
      <c r="B23" s="87"/>
      <c r="C23" s="42"/>
      <c r="D23" s="42"/>
      <c r="E23" s="42"/>
      <c r="F23" s="42"/>
      <c r="G23" s="42"/>
      <c r="H23" s="42"/>
      <c r="I23" s="42"/>
      <c r="J23" s="42"/>
      <c r="K23" s="24"/>
      <c r="L23" s="24"/>
      <c r="M23" s="24"/>
    </row>
    <row r="24" spans="1:13" ht="12.75">
      <c r="A24" s="80"/>
      <c r="B24" s="88"/>
      <c r="C24" s="42"/>
      <c r="D24" s="42"/>
      <c r="E24" s="42"/>
      <c r="F24" s="89"/>
      <c r="G24" s="42"/>
      <c r="H24" s="89"/>
      <c r="I24" s="42"/>
      <c r="J24" s="42"/>
      <c r="K24" s="24"/>
      <c r="L24" s="24"/>
      <c r="M24" s="24"/>
    </row>
    <row r="25" spans="1:13" ht="12.75">
      <c r="A25" s="74"/>
      <c r="B25" s="74"/>
      <c r="C25" s="75"/>
      <c r="D25" s="75"/>
      <c r="E25" s="42"/>
      <c r="F25" s="76"/>
      <c r="G25" s="75"/>
      <c r="H25" s="75"/>
      <c r="I25" s="75"/>
      <c r="J25" s="75"/>
      <c r="K25" s="26"/>
      <c r="L25" s="25"/>
      <c r="M25" s="26"/>
    </row>
    <row r="26" spans="1:13" ht="12.75">
      <c r="A26" s="74"/>
      <c r="B26" s="74"/>
      <c r="C26" s="42"/>
      <c r="D26" s="42"/>
      <c r="E26" s="42"/>
      <c r="F26" s="42"/>
      <c r="G26" s="42"/>
      <c r="H26" s="42"/>
      <c r="I26" s="42"/>
      <c r="J26" s="42"/>
      <c r="K26" s="24"/>
      <c r="L26" s="26"/>
      <c r="M26" s="24"/>
    </row>
    <row r="27" spans="1:13" ht="22.5" customHeight="1">
      <c r="A27" s="74"/>
      <c r="B27" s="77"/>
      <c r="C27" s="42"/>
      <c r="D27" s="42"/>
      <c r="E27" s="42"/>
      <c r="F27" s="42"/>
      <c r="G27" s="42"/>
      <c r="H27" s="42"/>
      <c r="I27" s="42"/>
      <c r="J27" s="42"/>
      <c r="K27" s="26"/>
      <c r="L27" s="24"/>
      <c r="M27" s="24"/>
    </row>
    <row r="28" spans="1:13" ht="22.5" customHeight="1">
      <c r="A28" s="74"/>
      <c r="B28" s="78"/>
      <c r="C28" s="42"/>
      <c r="D28" s="42"/>
      <c r="E28" s="42"/>
      <c r="F28" s="42"/>
      <c r="G28" s="42"/>
      <c r="H28" s="42"/>
      <c r="I28" s="42"/>
      <c r="J28" s="42"/>
      <c r="K28" s="24"/>
      <c r="L28" s="24"/>
      <c r="M28" s="24"/>
    </row>
    <row r="29" spans="1:13" ht="12.75">
      <c r="A29" s="74"/>
      <c r="B29" s="79"/>
      <c r="C29" s="42"/>
      <c r="D29" s="42"/>
      <c r="E29" s="42"/>
      <c r="F29" s="42"/>
      <c r="G29" s="42"/>
      <c r="H29" s="42"/>
      <c r="I29" s="42"/>
      <c r="J29" s="42"/>
      <c r="K29" s="24"/>
      <c r="L29" s="24"/>
      <c r="M29" s="24"/>
    </row>
    <row r="30" spans="1:13" ht="12.75">
      <c r="A30" s="80"/>
      <c r="B30" s="80"/>
      <c r="C30" s="42"/>
      <c r="D30" s="42"/>
      <c r="E30" s="42"/>
      <c r="F30" s="42"/>
      <c r="G30" s="42"/>
      <c r="H30" s="42"/>
      <c r="I30" s="42"/>
      <c r="J30" s="42"/>
      <c r="K30" s="24"/>
      <c r="L30" s="24"/>
      <c r="M30" s="24"/>
    </row>
    <row r="31" spans="1:13" ht="12.75">
      <c r="A31" s="80"/>
      <c r="B31" s="80"/>
      <c r="C31" s="42"/>
      <c r="D31" s="42"/>
      <c r="E31" s="42"/>
      <c r="F31" s="42"/>
      <c r="G31" s="42"/>
      <c r="H31" s="42"/>
      <c r="I31" s="42"/>
      <c r="J31" s="42"/>
      <c r="K31" s="24"/>
      <c r="L31" s="24"/>
      <c r="M31" s="24"/>
    </row>
    <row r="32" spans="1:16" ht="12.75">
      <c r="A32" s="81"/>
      <c r="B32" s="82"/>
      <c r="C32" s="42"/>
      <c r="D32" s="42"/>
      <c r="E32" s="42"/>
      <c r="F32" s="42"/>
      <c r="G32" s="42"/>
      <c r="H32" s="42"/>
      <c r="I32" s="42"/>
      <c r="J32" s="42"/>
      <c r="K32" s="27"/>
      <c r="L32" s="24"/>
      <c r="M32" s="27"/>
      <c r="N32" s="3"/>
      <c r="O32" s="3"/>
      <c r="P32" s="3"/>
    </row>
    <row r="33" spans="1:16" ht="12.75">
      <c r="A33" s="83"/>
      <c r="B33" s="81"/>
      <c r="C33" s="119"/>
      <c r="D33" s="119"/>
      <c r="E33" s="119"/>
      <c r="F33" s="119"/>
      <c r="G33" s="119"/>
      <c r="H33" s="119"/>
      <c r="I33" s="119"/>
      <c r="J33" s="119"/>
      <c r="K33" s="24"/>
      <c r="L33" s="27"/>
      <c r="M33" s="24"/>
      <c r="N33" s="3"/>
      <c r="O33" s="3"/>
      <c r="P33" s="3"/>
    </row>
    <row r="34" spans="5:12" ht="12.75">
      <c r="E34" s="9"/>
      <c r="F34" s="7"/>
      <c r="G34" s="10"/>
      <c r="L34" s="24"/>
    </row>
    <row r="35" spans="5:7" ht="12.75">
      <c r="E35" s="9"/>
      <c r="F35" s="11"/>
      <c r="G35" s="12"/>
    </row>
    <row r="36" spans="1:7" ht="12.75">
      <c r="A36" s="120"/>
      <c r="B36" s="120"/>
      <c r="F36" s="13"/>
      <c r="G36" s="14"/>
    </row>
    <row r="37" spans="6:7" ht="12.75">
      <c r="F37" s="15"/>
      <c r="G37" s="16"/>
    </row>
    <row r="38" spans="6:7" ht="12.75">
      <c r="F38" s="7"/>
      <c r="G38" s="8"/>
    </row>
    <row r="39" spans="5:7" ht="12.75">
      <c r="E39" s="9"/>
      <c r="F39" s="7"/>
      <c r="G39" s="17"/>
    </row>
    <row r="40" spans="5:7" ht="12.75">
      <c r="E40" s="9"/>
      <c r="F40" s="7"/>
      <c r="G40" s="12"/>
    </row>
    <row r="41" spans="6:7" ht="12.75">
      <c r="F41" s="7"/>
      <c r="G41" s="8"/>
    </row>
    <row r="42" spans="6:7" ht="12.75">
      <c r="F42" s="7"/>
      <c r="G42" s="16"/>
    </row>
  </sheetData>
  <sheetProtection/>
  <mergeCells count="5">
    <mergeCell ref="C7:J7"/>
    <mergeCell ref="C16:J16"/>
    <mergeCell ref="C33:J33"/>
    <mergeCell ref="A36:B36"/>
    <mergeCell ref="A5:J5"/>
  </mergeCells>
  <printOptions horizontalCentered="1"/>
  <pageMargins left="0" right="0" top="0.1968503937007874" bottom="0.1968503937007874" header="0.31496062992125984" footer="0"/>
  <pageSetup firstPageNumber="2" useFirstPageNumber="1" fitToHeight="1" fitToWidth="1" horizontalDpi="600" verticalDpi="600" orientation="landscape" paperSize="9" scale="75" r:id="rId2"/>
  <headerFooter alignWithMargins="0">
    <oddFooter>&amp;R&amp;P</oddFooter>
  </headerFooter>
  <rowBreaks count="1" manualBreakCount="1">
    <brk id="19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5" max="5" width="15.00390625" style="0" customWidth="1"/>
    <col min="6" max="6" width="18.7109375" style="0" customWidth="1"/>
    <col min="7" max="7" width="17.57421875" style="0" customWidth="1"/>
    <col min="8" max="8" width="20.57421875" style="0" customWidth="1"/>
  </cols>
  <sheetData>
    <row r="1" spans="1:8" ht="15">
      <c r="A1" s="135"/>
      <c r="B1" s="135"/>
      <c r="C1" s="135"/>
      <c r="D1" s="135"/>
      <c r="E1" s="135"/>
      <c r="F1" s="135"/>
      <c r="G1" s="135"/>
      <c r="H1" s="135"/>
    </row>
    <row r="2" spans="1:8" ht="12.75">
      <c r="A2" s="115" t="s">
        <v>30</v>
      </c>
      <c r="B2" s="115"/>
      <c r="C2" s="115"/>
      <c r="D2" s="115"/>
      <c r="E2" s="115"/>
      <c r="F2" s="115"/>
      <c r="G2" s="115"/>
      <c r="H2" s="115"/>
    </row>
    <row r="3" spans="1:8" ht="36" customHeight="1">
      <c r="A3" s="143"/>
      <c r="B3" s="143"/>
      <c r="C3" s="143"/>
      <c r="D3" s="143"/>
      <c r="E3" s="143"/>
      <c r="F3" s="143"/>
      <c r="G3" s="143"/>
      <c r="H3" s="143"/>
    </row>
    <row r="4" spans="1:8" ht="18">
      <c r="A4" s="95"/>
      <c r="B4" s="96"/>
      <c r="C4" s="96"/>
      <c r="D4" s="96"/>
      <c r="E4" s="96"/>
      <c r="F4" s="114" t="s">
        <v>48</v>
      </c>
      <c r="G4" s="1"/>
      <c r="H4" s="1"/>
    </row>
    <row r="5" spans="1:8" ht="39">
      <c r="A5" s="97"/>
      <c r="B5" s="98"/>
      <c r="C5" s="98"/>
      <c r="D5" s="99"/>
      <c r="E5" s="100"/>
      <c r="F5" s="101" t="s">
        <v>31</v>
      </c>
      <c r="G5" s="101" t="s">
        <v>32</v>
      </c>
      <c r="H5" s="102" t="s">
        <v>33</v>
      </c>
    </row>
    <row r="6" spans="1:8" ht="15.75">
      <c r="A6" s="136" t="s">
        <v>34</v>
      </c>
      <c r="B6" s="126"/>
      <c r="C6" s="126"/>
      <c r="D6" s="126"/>
      <c r="E6" s="137"/>
      <c r="F6" s="103">
        <f>+F7+F8</f>
        <v>5236950</v>
      </c>
      <c r="G6" s="103">
        <f>G7+G8</f>
        <v>5130805</v>
      </c>
      <c r="H6" s="103">
        <f>+H7+H8</f>
        <v>5130805</v>
      </c>
    </row>
    <row r="7" spans="1:8" ht="15.75">
      <c r="A7" s="138" t="s">
        <v>35</v>
      </c>
      <c r="B7" s="139"/>
      <c r="C7" s="139"/>
      <c r="D7" s="139"/>
      <c r="E7" s="140"/>
      <c r="F7" s="104">
        <v>5228950</v>
      </c>
      <c r="G7" s="104">
        <v>5122805</v>
      </c>
      <c r="H7" s="104">
        <v>5122805</v>
      </c>
    </row>
    <row r="8" spans="1:8" ht="15.75">
      <c r="A8" s="147" t="s">
        <v>36</v>
      </c>
      <c r="B8" s="148"/>
      <c r="C8" s="148"/>
      <c r="D8" s="148"/>
      <c r="E8" s="148"/>
      <c r="F8" s="104">
        <v>8000</v>
      </c>
      <c r="G8" s="104">
        <v>8000</v>
      </c>
      <c r="H8" s="104">
        <v>8000</v>
      </c>
    </row>
    <row r="9" spans="1:8" ht="15.75">
      <c r="A9" s="105" t="s">
        <v>37</v>
      </c>
      <c r="B9" s="106"/>
      <c r="C9" s="106"/>
      <c r="D9" s="106"/>
      <c r="E9" s="106"/>
      <c r="F9" s="103">
        <f>+F10+F11</f>
        <v>5236950</v>
      </c>
      <c r="G9" s="103">
        <f>+G10+G11</f>
        <v>5130805</v>
      </c>
      <c r="H9" s="103">
        <f>+H10+H11</f>
        <v>5130805</v>
      </c>
    </row>
    <row r="10" spans="1:8" ht="15.75">
      <c r="A10" s="145" t="s">
        <v>38</v>
      </c>
      <c r="B10" s="139"/>
      <c r="C10" s="139"/>
      <c r="D10" s="139"/>
      <c r="E10" s="146"/>
      <c r="F10" s="104">
        <v>5228950</v>
      </c>
      <c r="G10" s="104">
        <v>5122805</v>
      </c>
      <c r="H10" s="107">
        <v>5122805</v>
      </c>
    </row>
    <row r="11" spans="1:8" ht="15.75">
      <c r="A11" s="149" t="s">
        <v>39</v>
      </c>
      <c r="B11" s="148"/>
      <c r="C11" s="148"/>
      <c r="D11" s="148"/>
      <c r="E11" s="148"/>
      <c r="F11" s="108">
        <v>8000</v>
      </c>
      <c r="G11" s="108">
        <v>8000</v>
      </c>
      <c r="H11" s="107">
        <v>8000</v>
      </c>
    </row>
    <row r="12" spans="1:8" ht="15.75">
      <c r="A12" s="125" t="s">
        <v>40</v>
      </c>
      <c r="B12" s="126"/>
      <c r="C12" s="126"/>
      <c r="D12" s="126"/>
      <c r="E12" s="126"/>
      <c r="F12" s="109">
        <f>+F6-F9</f>
        <v>0</v>
      </c>
      <c r="G12" s="109">
        <f>+G6-G9</f>
        <v>0</v>
      </c>
      <c r="H12" s="109">
        <f>+H6-H9</f>
        <v>0</v>
      </c>
    </row>
    <row r="13" spans="1:8" ht="18">
      <c r="A13" s="115"/>
      <c r="B13" s="127"/>
      <c r="C13" s="127"/>
      <c r="D13" s="127"/>
      <c r="E13" s="127"/>
      <c r="F13" s="128"/>
      <c r="G13" s="128"/>
      <c r="H13" s="128"/>
    </row>
    <row r="14" spans="1:8" ht="39">
      <c r="A14" s="97"/>
      <c r="B14" s="98"/>
      <c r="C14" s="98"/>
      <c r="D14" s="99"/>
      <c r="E14" s="100"/>
      <c r="F14" s="101" t="s">
        <v>31</v>
      </c>
      <c r="G14" s="101" t="s">
        <v>32</v>
      </c>
      <c r="H14" s="102" t="s">
        <v>33</v>
      </c>
    </row>
    <row r="15" spans="1:8" ht="15.75">
      <c r="A15" s="129" t="s">
        <v>41</v>
      </c>
      <c r="B15" s="130"/>
      <c r="C15" s="130"/>
      <c r="D15" s="130"/>
      <c r="E15" s="131"/>
      <c r="F15" s="110">
        <v>6000</v>
      </c>
      <c r="G15" s="110">
        <v>5000</v>
      </c>
      <c r="H15" s="111">
        <v>5000</v>
      </c>
    </row>
    <row r="16" spans="1:8" ht="15.75">
      <c r="A16" s="132" t="s">
        <v>42</v>
      </c>
      <c r="B16" s="133"/>
      <c r="C16" s="133"/>
      <c r="D16" s="133"/>
      <c r="E16" s="134"/>
      <c r="F16" s="112"/>
      <c r="G16" s="112"/>
      <c r="H16" s="109"/>
    </row>
    <row r="17" spans="1:8" ht="18">
      <c r="A17" s="144"/>
      <c r="B17" s="127"/>
      <c r="C17" s="127"/>
      <c r="D17" s="127"/>
      <c r="E17" s="127"/>
      <c r="F17" s="128"/>
      <c r="G17" s="128"/>
      <c r="H17" s="128"/>
    </row>
    <row r="18" spans="1:8" ht="39">
      <c r="A18" s="97"/>
      <c r="B18" s="98"/>
      <c r="C18" s="98"/>
      <c r="D18" s="99"/>
      <c r="E18" s="100"/>
      <c r="F18" s="101" t="s">
        <v>31</v>
      </c>
      <c r="G18" s="101" t="s">
        <v>32</v>
      </c>
      <c r="H18" s="102" t="s">
        <v>33</v>
      </c>
    </row>
    <row r="19" spans="1:8" ht="15.75">
      <c r="A19" s="138" t="s">
        <v>43</v>
      </c>
      <c r="B19" s="139"/>
      <c r="C19" s="139"/>
      <c r="D19" s="139"/>
      <c r="E19" s="139"/>
      <c r="F19" s="108">
        <v>0</v>
      </c>
      <c r="G19" s="108">
        <v>0</v>
      </c>
      <c r="H19" s="108">
        <v>0</v>
      </c>
    </row>
    <row r="20" spans="1:8" ht="15.75">
      <c r="A20" s="138" t="s">
        <v>44</v>
      </c>
      <c r="B20" s="139"/>
      <c r="C20" s="139"/>
      <c r="D20" s="139"/>
      <c r="E20" s="139"/>
      <c r="F20" s="108"/>
      <c r="G20" s="108"/>
      <c r="H20" s="108"/>
    </row>
    <row r="21" spans="1:8" ht="15.75">
      <c r="A21" s="125" t="s">
        <v>45</v>
      </c>
      <c r="B21" s="126"/>
      <c r="C21" s="126"/>
      <c r="D21" s="126"/>
      <c r="E21" s="126"/>
      <c r="F21" s="103">
        <f>F19-F20</f>
        <v>0</v>
      </c>
      <c r="G21" s="103">
        <f>G19-G20</f>
        <v>0</v>
      </c>
      <c r="H21" s="103">
        <f>H19-H20</f>
        <v>0</v>
      </c>
    </row>
    <row r="22" spans="1:8" ht="18">
      <c r="A22" s="144"/>
      <c r="B22" s="127"/>
      <c r="C22" s="127"/>
      <c r="D22" s="127"/>
      <c r="E22" s="127"/>
      <c r="F22" s="128"/>
      <c r="G22" s="128"/>
      <c r="H22" s="128"/>
    </row>
    <row r="23" spans="1:8" ht="15.75">
      <c r="A23" s="145" t="s">
        <v>46</v>
      </c>
      <c r="B23" s="139"/>
      <c r="C23" s="139"/>
      <c r="D23" s="139"/>
      <c r="E23" s="139"/>
      <c r="F23" s="108">
        <f>IF((F12+F16+F21)&lt;&gt;0,"NESLAGANJE ZBROJA",(F12+F16+F21))</f>
        <v>0</v>
      </c>
      <c r="G23" s="108">
        <f>IF((G12+G16+G21)&lt;&gt;0,"NESLAGANJE ZBROJA",(G12+G16+G21))</f>
        <v>0</v>
      </c>
      <c r="H23" s="108">
        <f>IF((H12+H16+H21)&lt;&gt;0,"NESLAGANJE ZBROJA",(H12+H16+H21))</f>
        <v>0</v>
      </c>
    </row>
    <row r="24" spans="1:8" ht="18">
      <c r="A24" s="113"/>
      <c r="B24" s="96"/>
      <c r="C24" s="96"/>
      <c r="D24" s="96"/>
      <c r="E24" s="96"/>
      <c r="F24" s="20"/>
      <c r="G24" s="20"/>
      <c r="H24" s="20"/>
    </row>
    <row r="25" spans="1:8" ht="13.5">
      <c r="A25" s="141" t="s">
        <v>47</v>
      </c>
      <c r="B25" s="142"/>
      <c r="C25" s="142"/>
      <c r="D25" s="142"/>
      <c r="E25" s="142"/>
      <c r="F25" s="142"/>
      <c r="G25" s="142"/>
      <c r="H25" s="142"/>
    </row>
  </sheetData>
  <sheetProtection/>
  <mergeCells count="18">
    <mergeCell ref="A25:H25"/>
    <mergeCell ref="A2:H3"/>
    <mergeCell ref="A17:H17"/>
    <mergeCell ref="A19:E19"/>
    <mergeCell ref="A20:E20"/>
    <mergeCell ref="A21:E21"/>
    <mergeCell ref="A22:H22"/>
    <mergeCell ref="A23:E23"/>
    <mergeCell ref="A10:E10"/>
    <mergeCell ref="A11:E11"/>
    <mergeCell ref="A12:E12"/>
    <mergeCell ref="A13:H13"/>
    <mergeCell ref="A15:E15"/>
    <mergeCell ref="A16:E16"/>
    <mergeCell ref="A1:H1"/>
    <mergeCell ref="A6:E6"/>
    <mergeCell ref="A7:E7"/>
    <mergeCell ref="A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9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0.140625" style="0" bestFit="1" customWidth="1"/>
    <col min="15" max="15" width="9.8515625" style="0" customWidth="1"/>
    <col min="16" max="16" width="11.28125" style="0" customWidth="1"/>
  </cols>
  <sheetData>
    <row r="2" spans="1:16" ht="18.75" thickBot="1">
      <c r="A2" s="115" t="s">
        <v>49</v>
      </c>
      <c r="B2" s="115"/>
      <c r="C2" s="115"/>
      <c r="D2" s="115"/>
      <c r="E2" s="115"/>
      <c r="F2" s="115"/>
      <c r="G2" s="115"/>
      <c r="H2" s="115"/>
      <c r="I2" s="115"/>
      <c r="J2" s="115"/>
      <c r="K2" s="1"/>
      <c r="L2" s="1"/>
      <c r="M2" s="1"/>
      <c r="N2" s="1"/>
      <c r="O2" s="1"/>
      <c r="P2" s="1"/>
    </row>
    <row r="3" spans="1:16" ht="23.25" thickBot="1">
      <c r="A3" s="39" t="s">
        <v>1</v>
      </c>
      <c r="B3" s="40"/>
      <c r="C3" s="116" t="s">
        <v>22</v>
      </c>
      <c r="D3" s="117"/>
      <c r="E3" s="118"/>
      <c r="F3" s="118"/>
      <c r="G3" s="118"/>
      <c r="H3" s="118"/>
      <c r="I3" s="118"/>
      <c r="J3" s="118"/>
      <c r="K3" s="41"/>
      <c r="L3" s="41"/>
      <c r="M3" s="22"/>
      <c r="N3" s="44"/>
      <c r="O3" s="22"/>
      <c r="P3" s="22"/>
    </row>
    <row r="4" spans="1:16" ht="90.75" thickBot="1">
      <c r="A4" s="28" t="s">
        <v>2</v>
      </c>
      <c r="B4" s="29" t="s">
        <v>4</v>
      </c>
      <c r="C4" s="46" t="s">
        <v>5</v>
      </c>
      <c r="D4" s="47" t="s">
        <v>6</v>
      </c>
      <c r="E4" s="30" t="s">
        <v>16</v>
      </c>
      <c r="F4" s="37" t="s">
        <v>7</v>
      </c>
      <c r="G4" s="30" t="s">
        <v>8</v>
      </c>
      <c r="H4" s="30" t="s">
        <v>9</v>
      </c>
      <c r="I4" s="30" t="s">
        <v>10</v>
      </c>
      <c r="J4" s="56" t="s">
        <v>11</v>
      </c>
      <c r="K4" s="57" t="s">
        <v>20</v>
      </c>
      <c r="L4" s="23" t="s">
        <v>12</v>
      </c>
      <c r="M4" s="23" t="s">
        <v>13</v>
      </c>
      <c r="N4" s="45" t="s">
        <v>19</v>
      </c>
      <c r="O4" s="45" t="s">
        <v>18</v>
      </c>
      <c r="P4" s="45" t="s">
        <v>17</v>
      </c>
    </row>
    <row r="5" spans="1:16" ht="12.75">
      <c r="A5" s="31">
        <v>652</v>
      </c>
      <c r="B5" s="48"/>
      <c r="C5" s="49"/>
      <c r="D5" s="49"/>
      <c r="E5" s="50"/>
      <c r="F5" s="38">
        <v>0</v>
      </c>
      <c r="G5" s="49"/>
      <c r="H5" s="58">
        <v>0</v>
      </c>
      <c r="I5" s="49"/>
      <c r="J5" s="49">
        <v>126000</v>
      </c>
      <c r="K5" s="59">
        <v>0</v>
      </c>
      <c r="L5" s="59"/>
      <c r="M5" s="43"/>
      <c r="N5" s="22"/>
      <c r="O5" s="22"/>
      <c r="P5" s="22"/>
    </row>
    <row r="6" spans="1:16" ht="12.75">
      <c r="A6" s="32">
        <v>661</v>
      </c>
      <c r="B6" s="48"/>
      <c r="C6" s="50"/>
      <c r="D6" s="50"/>
      <c r="E6" s="50">
        <v>12000</v>
      </c>
      <c r="F6" s="38">
        <v>0</v>
      </c>
      <c r="G6" s="50">
        <v>113000</v>
      </c>
      <c r="H6" s="58">
        <v>0</v>
      </c>
      <c r="I6" s="50">
        <v>14100</v>
      </c>
      <c r="J6" s="50"/>
      <c r="K6" s="55">
        <v>0</v>
      </c>
      <c r="L6" s="41"/>
      <c r="M6" s="22"/>
      <c r="N6" s="22"/>
      <c r="O6" s="22"/>
      <c r="P6" s="22"/>
    </row>
    <row r="7" spans="1:16" ht="12.75">
      <c r="A7" s="32">
        <v>671</v>
      </c>
      <c r="B7" s="51">
        <v>0</v>
      </c>
      <c r="C7" s="50">
        <v>92300</v>
      </c>
      <c r="D7" s="50">
        <v>300957</v>
      </c>
      <c r="E7" s="50">
        <v>0</v>
      </c>
      <c r="F7" s="52">
        <v>66158</v>
      </c>
      <c r="G7" s="50">
        <v>0</v>
      </c>
      <c r="H7" s="58">
        <v>0</v>
      </c>
      <c r="I7" s="55">
        <v>0</v>
      </c>
      <c r="J7" s="50"/>
      <c r="K7" s="59">
        <v>0</v>
      </c>
      <c r="L7" s="59">
        <v>0</v>
      </c>
      <c r="M7" s="22"/>
      <c r="N7" s="22"/>
      <c r="O7" s="60">
        <v>174516</v>
      </c>
      <c r="P7" s="43">
        <v>7019</v>
      </c>
    </row>
    <row r="8" spans="1:16" ht="12.75">
      <c r="A8" s="32">
        <v>721</v>
      </c>
      <c r="B8" s="48"/>
      <c r="C8" s="50"/>
      <c r="D8" s="50"/>
      <c r="E8" s="50"/>
      <c r="F8" s="38">
        <v>0</v>
      </c>
      <c r="G8" s="50"/>
      <c r="H8" s="58">
        <v>0</v>
      </c>
      <c r="I8" s="55">
        <v>0</v>
      </c>
      <c r="J8" s="50"/>
      <c r="K8" s="55">
        <v>0</v>
      </c>
      <c r="L8" s="59">
        <v>8000</v>
      </c>
      <c r="M8" s="22"/>
      <c r="N8" s="22"/>
      <c r="O8" s="22"/>
      <c r="P8" s="22"/>
    </row>
    <row r="9" spans="1:16" ht="12.75">
      <c r="A9" s="32">
        <v>636</v>
      </c>
      <c r="B9" s="53">
        <v>4005400</v>
      </c>
      <c r="C9" s="50"/>
      <c r="D9" s="50"/>
      <c r="E9" s="50"/>
      <c r="F9" s="50">
        <v>0</v>
      </c>
      <c r="G9" s="50"/>
      <c r="H9" s="50">
        <v>276000</v>
      </c>
      <c r="I9" s="50"/>
      <c r="J9" s="50"/>
      <c r="K9" s="55">
        <v>0</v>
      </c>
      <c r="L9" s="41"/>
      <c r="M9" s="60">
        <v>1500</v>
      </c>
      <c r="N9" s="59">
        <v>15000</v>
      </c>
      <c r="O9" s="22"/>
      <c r="P9" s="22"/>
    </row>
    <row r="10" spans="1:16" ht="12.75">
      <c r="A10" s="32">
        <v>658</v>
      </c>
      <c r="B10" s="54"/>
      <c r="C10" s="50"/>
      <c r="D10" s="50"/>
      <c r="E10" s="50"/>
      <c r="F10" s="55">
        <v>0</v>
      </c>
      <c r="G10" s="50"/>
      <c r="H10" s="55">
        <v>0</v>
      </c>
      <c r="I10" s="50"/>
      <c r="J10" s="50"/>
      <c r="K10" s="55">
        <v>25000</v>
      </c>
      <c r="L10" s="41"/>
      <c r="M10" s="22"/>
      <c r="N10" s="22"/>
      <c r="O10" s="22"/>
      <c r="P10" s="22"/>
    </row>
    <row r="11" spans="1:16" ht="13.5" thickBot="1">
      <c r="A11" s="34"/>
      <c r="B11" s="54"/>
      <c r="C11" s="50"/>
      <c r="D11" s="50"/>
      <c r="E11" s="50"/>
      <c r="F11" s="55">
        <v>0</v>
      </c>
      <c r="G11" s="50"/>
      <c r="H11" s="55">
        <v>0</v>
      </c>
      <c r="I11" s="50"/>
      <c r="J11" s="50"/>
      <c r="K11" s="55">
        <v>0</v>
      </c>
      <c r="L11" s="41"/>
      <c r="M11" s="22"/>
      <c r="N11" s="22"/>
      <c r="O11" s="22"/>
      <c r="P11" s="22"/>
    </row>
    <row r="12" spans="1:16" ht="23.25" thickBot="1">
      <c r="A12" s="35" t="s">
        <v>3</v>
      </c>
      <c r="B12" s="36">
        <f>SUM(B9:B11)</f>
        <v>4005400</v>
      </c>
      <c r="C12" s="61">
        <f>C7</f>
        <v>92300</v>
      </c>
      <c r="D12" s="61">
        <f>D7</f>
        <v>300957</v>
      </c>
      <c r="E12" s="62">
        <f>E6</f>
        <v>12000</v>
      </c>
      <c r="F12" s="33">
        <f>SUM(F5:F11)</f>
        <v>66158</v>
      </c>
      <c r="G12" s="62">
        <f>G6</f>
        <v>113000</v>
      </c>
      <c r="H12" s="33">
        <f>SUM(H5:H11)</f>
        <v>276000</v>
      </c>
      <c r="I12" s="62">
        <f>I6</f>
        <v>14100</v>
      </c>
      <c r="J12" s="33">
        <f>J5</f>
        <v>126000</v>
      </c>
      <c r="K12" s="63">
        <f>SUM(K5:K11)</f>
        <v>25000</v>
      </c>
      <c r="L12" s="63">
        <f>L8</f>
        <v>8000</v>
      </c>
      <c r="M12" s="64">
        <f>M9</f>
        <v>1500</v>
      </c>
      <c r="N12" s="64">
        <f>N9</f>
        <v>15000</v>
      </c>
      <c r="O12" s="69">
        <f>O7</f>
        <v>174516</v>
      </c>
      <c r="P12" s="94">
        <f>P7</f>
        <v>7019</v>
      </c>
    </row>
    <row r="13" spans="1:16" ht="48">
      <c r="A13" s="91" t="s">
        <v>23</v>
      </c>
      <c r="B13" s="92"/>
      <c r="C13" s="121">
        <f>B12+C12+D12+E12+F12+G12+H12+I12+J12+K12+L12+M12+N12+O12+P12</f>
        <v>5236950</v>
      </c>
      <c r="D13" s="122"/>
      <c r="E13" s="122"/>
      <c r="F13" s="122"/>
      <c r="G13" s="122"/>
      <c r="H13" s="122"/>
      <c r="I13" s="122"/>
      <c r="J13" s="122"/>
      <c r="K13" s="65"/>
      <c r="L13" s="66"/>
      <c r="M13" s="65"/>
      <c r="N13" s="68"/>
      <c r="O13" s="67"/>
      <c r="P13" s="22"/>
    </row>
    <row r="14" spans="1:16" ht="12.75">
      <c r="A14" s="5"/>
      <c r="B14" s="6"/>
      <c r="C14" s="93"/>
      <c r="D14" s="6"/>
      <c r="E14" s="6"/>
      <c r="F14" s="6"/>
      <c r="G14" s="6" t="s">
        <v>21</v>
      </c>
      <c r="H14" s="6"/>
      <c r="I14" s="7"/>
      <c r="J14" s="10"/>
      <c r="K14" s="1"/>
      <c r="L14" s="24"/>
      <c r="M14" s="1"/>
      <c r="N14" s="1"/>
      <c r="O14" s="1"/>
      <c r="P14" s="1"/>
    </row>
    <row r="15" spans="1:16" ht="12.75">
      <c r="A15" s="71"/>
      <c r="B15" s="6"/>
      <c r="C15" s="6"/>
      <c r="D15" s="6"/>
      <c r="E15" s="6"/>
      <c r="F15" s="6"/>
      <c r="G15" s="6"/>
      <c r="H15" s="6"/>
      <c r="I15" s="15"/>
      <c r="J15" s="19"/>
      <c r="K15" s="1"/>
      <c r="L15" s="24"/>
      <c r="M15" s="25"/>
      <c r="N15" s="1"/>
      <c r="O15" s="1"/>
      <c r="P15" s="1"/>
    </row>
    <row r="16" spans="1:16" ht="12.75">
      <c r="A16" s="74"/>
      <c r="B16" s="6"/>
      <c r="C16" s="6"/>
      <c r="D16" s="6"/>
      <c r="E16" s="6"/>
      <c r="F16" s="93"/>
      <c r="G16" s="93" t="s">
        <v>54</v>
      </c>
      <c r="H16" s="9"/>
      <c r="I16" s="7"/>
      <c r="J16" s="10"/>
      <c r="K16" s="1"/>
      <c r="L16" s="25"/>
      <c r="M16" s="26"/>
      <c r="N16" s="1"/>
      <c r="O16" s="1"/>
      <c r="P16" s="1"/>
    </row>
    <row r="17" spans="1:16" ht="12.75">
      <c r="A17" s="74"/>
      <c r="B17" s="6" t="s">
        <v>14</v>
      </c>
      <c r="C17" s="93">
        <v>43097</v>
      </c>
      <c r="D17" s="93"/>
      <c r="E17" s="9"/>
      <c r="F17" s="7"/>
      <c r="G17" s="10"/>
      <c r="H17" s="1"/>
      <c r="I17" s="42"/>
      <c r="J17" s="42"/>
      <c r="K17" s="24"/>
      <c r="L17" s="26"/>
      <c r="M17" s="24"/>
      <c r="N17" s="1"/>
      <c r="O17" s="1"/>
      <c r="P17" s="1"/>
    </row>
    <row r="18" spans="1:16" ht="12.75">
      <c r="A18" s="74"/>
      <c r="B18" s="6"/>
      <c r="C18" s="6"/>
      <c r="D18" s="6"/>
      <c r="E18" s="6"/>
      <c r="F18" s="18"/>
      <c r="G18" s="19"/>
      <c r="H18" s="10"/>
      <c r="I18" s="42"/>
      <c r="J18" s="42"/>
      <c r="K18" s="26"/>
      <c r="L18" s="24"/>
      <c r="M18" s="24"/>
      <c r="N18" s="1"/>
      <c r="O18" s="1"/>
      <c r="P18" s="1"/>
    </row>
    <row r="19" spans="1:16" ht="12.75">
      <c r="A19" s="74"/>
      <c r="B19" s="84"/>
      <c r="C19" s="42"/>
      <c r="D19" s="42"/>
      <c r="E19" s="42"/>
      <c r="F19" s="85"/>
      <c r="G19" s="42"/>
      <c r="H19" s="86"/>
      <c r="I19" s="42"/>
      <c r="J19" s="42"/>
      <c r="K19" s="24"/>
      <c r="L19" s="24"/>
      <c r="M19" s="24"/>
      <c r="N19" s="1"/>
      <c r="O19" s="1"/>
      <c r="P19" s="1"/>
    </row>
    <row r="20" spans="1:16" ht="12.75">
      <c r="A20" s="74"/>
      <c r="B20" s="87"/>
      <c r="C20" s="42"/>
      <c r="D20" s="42"/>
      <c r="E20" s="42"/>
      <c r="F20" s="42"/>
      <c r="G20" s="42"/>
      <c r="H20" s="42"/>
      <c r="I20" s="42"/>
      <c r="J20" s="42"/>
      <c r="K20" s="24"/>
      <c r="L20" s="24"/>
      <c r="M20" s="24"/>
      <c r="N20" s="1"/>
      <c r="O20" s="1"/>
      <c r="P20" s="1"/>
    </row>
    <row r="21" spans="1:16" ht="12.75">
      <c r="A21" s="80"/>
      <c r="B21" s="88"/>
      <c r="C21" s="42"/>
      <c r="D21" s="42"/>
      <c r="E21" s="42"/>
      <c r="F21" s="89"/>
      <c r="G21" s="42"/>
      <c r="H21" s="89"/>
      <c r="I21" s="42"/>
      <c r="J21" s="42"/>
      <c r="K21" s="24"/>
      <c r="L21" s="24"/>
      <c r="M21" s="24"/>
      <c r="N21" s="1"/>
      <c r="O21" s="1"/>
      <c r="P21" s="1"/>
    </row>
    <row r="22" spans="1:16" ht="12.75">
      <c r="A22" s="74"/>
      <c r="B22" s="74"/>
      <c r="C22" s="75"/>
      <c r="D22" s="75"/>
      <c r="E22" s="42"/>
      <c r="F22" s="76"/>
      <c r="G22" s="75"/>
      <c r="H22" s="75"/>
      <c r="I22" s="75"/>
      <c r="J22" s="75"/>
      <c r="K22" s="26"/>
      <c r="L22" s="25"/>
      <c r="M22" s="26"/>
      <c r="N22" s="1"/>
      <c r="O22" s="1"/>
      <c r="P22" s="1"/>
    </row>
    <row r="23" spans="1:16" ht="12.75">
      <c r="A23" s="74"/>
      <c r="B23" s="74"/>
      <c r="C23" s="42"/>
      <c r="D23" s="42"/>
      <c r="E23" s="42"/>
      <c r="F23" s="42"/>
      <c r="G23" s="42"/>
      <c r="H23" s="42"/>
      <c r="I23" s="42"/>
      <c r="J23" s="42"/>
      <c r="K23" s="24"/>
      <c r="L23" s="26"/>
      <c r="M23" s="24"/>
      <c r="N23" s="1"/>
      <c r="O23" s="1"/>
      <c r="P23" s="1"/>
    </row>
    <row r="24" spans="1:16" ht="12.75">
      <c r="A24" s="74"/>
      <c r="B24" s="77"/>
      <c r="C24" s="42"/>
      <c r="D24" s="42"/>
      <c r="E24" s="42"/>
      <c r="F24" s="42"/>
      <c r="G24" s="42"/>
      <c r="H24" s="42"/>
      <c r="I24" s="42"/>
      <c r="J24" s="42"/>
      <c r="K24" s="26"/>
      <c r="L24" s="24"/>
      <c r="M24" s="24"/>
      <c r="N24" s="1"/>
      <c r="O24" s="1"/>
      <c r="P24" s="1"/>
    </row>
    <row r="25" spans="1:16" ht="12.75">
      <c r="A25" s="74"/>
      <c r="B25" s="78"/>
      <c r="C25" s="42"/>
      <c r="D25" s="42"/>
      <c r="E25" s="42"/>
      <c r="F25" s="42"/>
      <c r="G25" s="42"/>
      <c r="H25" s="42"/>
      <c r="I25" s="42"/>
      <c r="J25" s="42"/>
      <c r="K25" s="24"/>
      <c r="L25" s="24"/>
      <c r="M25" s="24"/>
      <c r="N25" s="1"/>
      <c r="O25" s="1"/>
      <c r="P25" s="1"/>
    </row>
    <row r="26" spans="1:16" ht="12.75">
      <c r="A26" s="74"/>
      <c r="B26" s="79"/>
      <c r="C26" s="42"/>
      <c r="D26" s="42"/>
      <c r="E26" s="42"/>
      <c r="F26" s="42"/>
      <c r="G26" s="42"/>
      <c r="H26" s="42"/>
      <c r="I26" s="42"/>
      <c r="J26" s="42"/>
      <c r="K26" s="24"/>
      <c r="L26" s="24"/>
      <c r="M26" s="24"/>
      <c r="N26" s="1"/>
      <c r="O26" s="1"/>
      <c r="P26" s="1"/>
    </row>
    <row r="27" spans="1:16" ht="12.75">
      <c r="A27" s="80"/>
      <c r="B27" s="80"/>
      <c r="C27" s="42"/>
      <c r="D27" s="42"/>
      <c r="E27" s="42"/>
      <c r="F27" s="42"/>
      <c r="G27" s="42"/>
      <c r="H27" s="42"/>
      <c r="I27" s="42"/>
      <c r="J27" s="42"/>
      <c r="K27" s="24"/>
      <c r="L27" s="24"/>
      <c r="M27" s="24"/>
      <c r="N27" s="1"/>
      <c r="O27" s="1"/>
      <c r="P27" s="1"/>
    </row>
    <row r="28" spans="1:16" ht="12.75">
      <c r="A28" s="80"/>
      <c r="B28" s="80"/>
      <c r="C28" s="42"/>
      <c r="D28" s="42"/>
      <c r="E28" s="42"/>
      <c r="F28" s="42"/>
      <c r="G28" s="42"/>
      <c r="H28" s="42"/>
      <c r="I28" s="42"/>
      <c r="J28" s="42"/>
      <c r="K28" s="24"/>
      <c r="L28" s="24"/>
      <c r="M28" s="24"/>
      <c r="N28" s="1"/>
      <c r="O28" s="1"/>
      <c r="P28" s="1"/>
    </row>
    <row r="29" spans="1:16" ht="12.75">
      <c r="A29" s="81"/>
      <c r="B29" s="82"/>
      <c r="C29" s="42"/>
      <c r="D29" s="42"/>
      <c r="E29" s="42"/>
      <c r="F29" s="42"/>
      <c r="G29" s="42"/>
      <c r="H29" s="42"/>
      <c r="I29" s="42"/>
      <c r="J29" s="42"/>
      <c r="K29" s="27"/>
      <c r="L29" s="24"/>
      <c r="M29" s="27"/>
      <c r="N29" s="3"/>
      <c r="O29" s="3"/>
      <c r="P29" s="3"/>
    </row>
    <row r="30" spans="1:16" ht="12.75">
      <c r="A30" s="83"/>
      <c r="B30" s="81"/>
      <c r="C30" s="119"/>
      <c r="D30" s="119"/>
      <c r="E30" s="119"/>
      <c r="F30" s="119"/>
      <c r="G30" s="119"/>
      <c r="H30" s="119"/>
      <c r="I30" s="119"/>
      <c r="J30" s="119"/>
      <c r="K30" s="24"/>
      <c r="L30" s="27"/>
      <c r="M30" s="24"/>
      <c r="N30" s="3"/>
      <c r="O30" s="3"/>
      <c r="P30" s="3"/>
    </row>
    <row r="31" spans="1:16" ht="12.75">
      <c r="A31" s="6"/>
      <c r="B31" s="6"/>
      <c r="C31" s="6"/>
      <c r="D31" s="6"/>
      <c r="E31" s="9"/>
      <c r="F31" s="7"/>
      <c r="G31" s="10"/>
      <c r="H31" s="1"/>
      <c r="I31" s="1"/>
      <c r="J31" s="1"/>
      <c r="K31" s="1"/>
      <c r="L31" s="24"/>
      <c r="M31" s="1"/>
      <c r="N31" s="1"/>
      <c r="O31" s="1"/>
      <c r="P31" s="1"/>
    </row>
    <row r="32" spans="1:16" ht="12.75">
      <c r="A32" s="6"/>
      <c r="B32" s="6"/>
      <c r="C32" s="6"/>
      <c r="D32" s="6"/>
      <c r="E32" s="9"/>
      <c r="F32" s="11"/>
      <c r="G32" s="12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20"/>
      <c r="B33" s="120"/>
      <c r="C33" s="6"/>
      <c r="D33" s="6"/>
      <c r="E33" s="6"/>
      <c r="F33" s="13"/>
      <c r="G33" s="14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6"/>
      <c r="B34" s="6"/>
      <c r="C34" s="6"/>
      <c r="D34" s="6"/>
      <c r="E34" s="6"/>
      <c r="F34" s="15"/>
      <c r="G34" s="16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6"/>
      <c r="B35" s="6"/>
      <c r="C35" s="6"/>
      <c r="D35" s="6"/>
      <c r="E35" s="6"/>
      <c r="F35" s="7"/>
      <c r="G35" s="8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6"/>
      <c r="B36" s="6"/>
      <c r="C36" s="6"/>
      <c r="D36" s="6"/>
      <c r="E36" s="9"/>
      <c r="F36" s="7"/>
      <c r="G36" s="17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6"/>
      <c r="B37" s="6"/>
      <c r="C37" s="6"/>
      <c r="D37" s="6"/>
      <c r="E37" s="9"/>
      <c r="F37" s="7"/>
      <c r="G37" s="12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6"/>
      <c r="B38" s="6"/>
      <c r="C38" s="6"/>
      <c r="D38" s="6"/>
      <c r="E38" s="6"/>
      <c r="F38" s="7"/>
      <c r="G38" s="8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6"/>
      <c r="B39" s="6"/>
      <c r="C39" s="6"/>
      <c r="D39" s="6"/>
      <c r="E39" s="6"/>
      <c r="F39" s="7"/>
      <c r="G39" s="16"/>
      <c r="H39" s="1"/>
      <c r="I39" s="1"/>
      <c r="J39" s="1"/>
      <c r="K39" s="1"/>
      <c r="L39" s="1"/>
      <c r="M39" s="1"/>
      <c r="N39" s="1"/>
      <c r="O39" s="1"/>
      <c r="P39" s="1"/>
    </row>
  </sheetData>
  <sheetProtection/>
  <mergeCells count="5">
    <mergeCell ref="A33:B33"/>
    <mergeCell ref="A2:J2"/>
    <mergeCell ref="C3:J3"/>
    <mergeCell ref="C13:J13"/>
    <mergeCell ref="C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</dc:creator>
  <cp:keywords/>
  <dc:description/>
  <cp:lastModifiedBy>Škola</cp:lastModifiedBy>
  <cp:lastPrinted>2017-12-27T08:55:45Z</cp:lastPrinted>
  <dcterms:created xsi:type="dcterms:W3CDTF">2014-10-23T12:01:58Z</dcterms:created>
  <dcterms:modified xsi:type="dcterms:W3CDTF">2017-12-27T08:58:54Z</dcterms:modified>
  <cp:category/>
  <cp:version/>
  <cp:contentType/>
  <cp:contentStatus/>
</cp:coreProperties>
</file>